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BE35" i="10"/>
  <c r="AM35" i="10"/>
  <c r="C35" i="10"/>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<sst xmlns="http://schemas.openxmlformats.org/spreadsheetml/2006/main" count="1180" uniqueCount="611">
  <si>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</si>
  <si>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</si>
  <si>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</si>
  <si>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</si>
  <si>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</si>
  <si>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</si>
  <si>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</si>
  <si>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</si>
  <si>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</si>
  <si>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</si>
  <si>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</si>
  <si>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</si>
  <si>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</si>
  <si>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</si>
  <si>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</si>
  <si>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</si>
  <si>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</si>
  <si>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</si>
  <si>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</si>
  <si>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</si>
  <si>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</si>
  <si>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</si>
  <si>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</si>
  <si>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</si>
  <si>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</si>
  <si>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</si>
  <si>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</si>
  <si>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</si>
  <si>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</si>
  <si>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</si>
  <si>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</si>
  <si>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</si>
  <si>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</si>
  <si>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</si>
  <si>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</si>
  <si>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</si>
  <si>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</si>
  <si>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</si>
  <si>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</si>
  <si>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</si>
  <si>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</si>
  <si>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</si>
  <si>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</si>
  <si>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</si>
  <si>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</si>
  <si>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</si>
  <si>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</si>
  <si>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</si>
  <si>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</si>
  <si>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</si>
  <si>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</si>
  <si>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</si>
  <si>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</si>
  <si>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</si>
  <si>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</si>
  <si>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</si>
  <si>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</si>
  <si>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</si>
  <si>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</si>
  <si>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</si>
  <si>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</si>
  <si>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</si>
  <si>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</si>
  <si>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</si>
  <si>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</si>
  <si>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</si>
  <si>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</si>
  <si>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</si>
  <si>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</si>
  <si>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</si>
  <si>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</si>
  <si>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</si>
  <si>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</si>
  <si>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</si>
  <si>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</si>
  <si>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</si>
  <si>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</si>
  <si>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</si>
  <si>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</si>
  <si>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</si>
  <si>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</si>
  <si>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</si>
  <si>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</si>
  <si>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</si>
  <si>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</si>
  <si>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</si>
  <si>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</si>
  <si>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</si>
  <si>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</si>
  <si>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</si>
  <si>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</si>
  <si>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</si>
  <si>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</si>
  <si>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</si>
  <si>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</si>
  <si>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</si>
  <si>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</si>
  <si>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</si>
  <si>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</si>
  <si>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</si>
  <si>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</si>
  <si>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</si>
  <si>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</si>
  <si>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</si>
  <si>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</si>
  <si>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</si>
  <si>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</si>
  <si>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</si>
  <si>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</si>
  <si>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</si>
  <si>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</si>
  <si>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</si>
  <si>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</si>
  <si>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</si>
  <si>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</si>
  <si>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</si>
  <si>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</si>
  <si>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</si>
  <si>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</si>
  <si>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</si>
  <si>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</si>
  <si>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</si>
  <si>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</si>
  <si>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</si>
  <si>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</si>
  <si>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</si>
  <si>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</si>
  <si>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</si>
  <si>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</si>
  <si>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</si>
  <si>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</si>
  <si>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</si>
  <si>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</si>
  <si>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</si>
  <si>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</si>
  <si>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</si>
  <si>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</si>
  <si>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</si>
  <si>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</si>
  <si>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</si>
  <si>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</si>
  <si>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</si>
  <si>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</si>
  <si>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</si>
  <si>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</si>
  <si>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</si>
  <si>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</si>
  <si>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</si>
  <si>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</si>
  <si>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</si>
  <si>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</si>
  <si>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</si>
  <si>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</si>
  <si>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</si>
  <si>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</si>
  <si>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</si>
  <si>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</si>
  <si>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</si>
  <si>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</si>
  <si>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</si>
  <si>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</si>
  <si>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</si>
  <si>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</si>
  <si>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</si>
  <si>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</si>
  <si>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</si>
  <si>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</si>
  <si>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</si>
  <si>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</si>
  <si>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</si>
  <si>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</si>
  <si>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</si>
  <si>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</si>
  <si>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</si>
  <si>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</si>
  <si>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</si>
  <si>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</si>
  <si>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</si>
  <si>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</si>
  <si>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</si>
  <si>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</si>
  <si>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</si>
  <si>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</si>
  <si>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</si>
  <si>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</si>
  <si>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</si>
  <si>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</si>
  <si>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</si>
  <si>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</si>
  <si>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</si>
  <si>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</si>
  <si>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</si>
  <si>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</si>
  <si>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</si>
  <si>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</si>
  <si>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</si>
  <si>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</si>
  <si>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</si>
  <si>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</si>
  <si>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</si>
  <si>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</si>
  <si>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</si>
  <si>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</si>
  <si>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</si>
  <si>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</si>
  <si>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</si>
  <si>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</si>
  <si>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</si>
  <si>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</si>
  <si>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</si>
  <si>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</si>
  <si>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</si>
  <si>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香川県小豆島町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</si>
  <si>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</si>
  <si>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</si>
  <si>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</si>
  <si>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</si>
  <si>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</si>
  <si>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</si>
  <si>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</si>
  <si>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</si>
  <si>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</si>
  <si>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</si>
  <si>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</si>
  <si>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</si>
  <si>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</si>
  <si>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</si>
  <si>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</si>
  <si>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</si>
  <si>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</si>
  <si>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</si>
  <si>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</si>
  <si>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</si>
  <si>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</si>
  <si>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</si>
  <si>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</si>
  <si>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</si>
  <si>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</si>
  <si>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</si>
  <si>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</si>
  <si>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</si>
  <si>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</si>
  <si>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</si>
  <si>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</si>
  <si>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</si>
  <si>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</si>
  <si>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</si>
  <si>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</si>
  <si>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</si>
  <si>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</si>
  <si>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</si>
  <si>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</si>
  <si>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</si>
  <si>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</si>
  <si>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</si>
  <si>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</si>
  <si>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</si>
  <si>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</si>
  <si>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</si>
  <si>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</si>
  <si>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</si>
  <si>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</si>
  <si>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</si>
  <si>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</si>
  <si>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</si>
  <si>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</si>
  <si>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</si>
  <si>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</si>
  <si>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</si>
  <si>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</si>
  <si>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</si>
  <si>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</si>
  <si>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</si>
  <si>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</si>
  <si>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</si>
  <si>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</si>
  <si>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</si>
  <si>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</si>
  <si>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</si>
  <si>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</si>
  <si>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</si>
  <si>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</si>
  <si>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</si>
  <si>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</si>
  <si>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</si>
  <si>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</si>
  <si>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</si>
  <si>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</si>
  <si>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</si>
  <si>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</si>
  <si>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</si>
  <si>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</si>
  <si>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</si>
  <si>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</si>
  <si>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</si>
  <si>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</si>
  <si>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</si>
  <si>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</si>
  <si>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</si>
  <si>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</si>
  <si>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</si>
  <si>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</si>
  <si>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</si>
  <si>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</si>
  <si>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</si>
  <si>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</si>
  <si>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</si>
  <si>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</si>
  <si>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</si>
  <si>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</si>
  <si>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</si>
  <si>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</si>
  <si>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</si>
  <si>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</si>
  <si>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</si>
  <si>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</si>
  <si>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</si>
  <si>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</si>
  <si>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</si>
  <si>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</si>
  <si>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</si>
  <si>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</si>
  <si>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</si>
  <si>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</si>
  <si>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</si>
  <si>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</si>
  <si>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</si>
  <si>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</si>
  <si>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</si>
  <si>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</si>
  <si>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</si>
  <si>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</si>
  <si>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</si>
  <si>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</si>
  <si>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</si>
  <si>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</si>
  <si>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</si>
  <si>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</si>
  <si>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</si>
  <si>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</si>
  <si>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</si>
  <si>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</si>
  <si>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</si>
  <si>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</si>
  <si>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</si>
  <si>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</si>
  <si>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</si>
  <si>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</si>
  <si>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</si>
  <si>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</si>
  <si>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</si>
  <si>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</si>
  <si>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</si>
  <si>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</si>
  <si>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</si>
  <si>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</si>
  <si>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</si>
  <si>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</si>
  <si>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</si>
  <si>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</si>
  <si>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</si>
  <si>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</si>
  <si>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</si>
  <si>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香川県小豆島町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</si>
  <si>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</si>
  <si>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</si>
  <si>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</si>
  <si>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</si>
  <si>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</si>
  <si>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</si>
  <si>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</si>
  <si>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</si>
  <si>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</si>
  <si>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</si>
  <si>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</si>
  <si>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</si>
  <si>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</si>
  <si>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</si>
  <si>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</si>
  <si>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</si>
  <si>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</si>
  <si>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</si>
  <si>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</si>
  <si>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</si>
  <si>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</si>
  <si>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</si>
  <si>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</si>
  <si>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</si>
  <si>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</si>
  <si>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</si>
  <si>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</si>
  <si>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</si>
  <si>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</si>
  <si>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</si>
  <si>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</si>
  <si>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</si>
  <si>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</si>
  <si>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</si>
  <si>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</si>
  <si>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</si>
  <si>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</si>
  <si>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</si>
  <si>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</si>
  <si>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</si>
  <si>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</si>
  <si>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</si>
  <si>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</si>
  <si>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</si>
  <si>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</si>
  <si>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</si>
  <si>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</si>
  <si>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</si>
  <si>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</si>
  <si>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</si>
  <si>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</si>
  <si>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</si>
  <si>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</si>
  <si>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</si>
  <si>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</si>
  <si>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</si>
  <si>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</si>
  <si>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</si>
  <si>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</si>
  <si>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</si>
  <si>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</si>
  <si>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</si>
  <si>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</si>
  <si>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</si>
  <si>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</si>
  <si>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</si>
  <si>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</si>
  <si>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</si>
  <si>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</si>
  <si>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</si>
  <si>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</si>
  <si>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</si>
  <si>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</si>
  <si>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</si>
  <si>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</si>
  <si>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</si>
  <si>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</si>
  <si>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</si>
  <si>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</si>
  <si>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</si>
  <si>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</si>
  <si>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</si>
  <si>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</si>
  <si>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</si>
  <si>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</si>
  <si>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</si>
  <si>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</si>
  <si>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</si>
  <si>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</si>
  <si>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</si>
  <si>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</si>
  <si>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</si>
  <si>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</si>
  <si>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</si>
  <si>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</si>
  <si>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</si>
  <si>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</si>
  <si>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</si>
  <si>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</si>
  <si>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</si>
  <si>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</si>
  <si>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</si>
  <si>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</si>
  <si>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</si>
  <si>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</si>
  <si>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</si>
  <si>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</si>
  <si>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</si>
  <si>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</si>
  <si>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</si>
  <si>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</si>
  <si>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</si>
  <si>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</si>
  <si>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</si>
  <si>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</si>
  <si>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</si>
  <si>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</si>
  <si>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</si>
  <si>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</si>
  <si>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</si>
  <si>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</si>
  <si>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</si>
  <si>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</si>
  <si>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</si>
  <si>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</si>
  <si>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</si>
  <si>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</si>
  <si>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</si>
  <si>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</si>
  <si>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</si>
  <si>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</si>
  <si>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</si>
  <si>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</si>
  <si>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</si>
  <si>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</si>
  <si>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</si>
  <si>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</si>
  <si>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</si>
  <si>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</si>
  <si>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</si>
  <si>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</si>
  <si>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</si>
  <si>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</si>
  <si>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</si>
  <si>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</si>
  <si>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</si>
  <si>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</si>
  <si>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</si>
  <si>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</si>
  <si>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</si>
  <si>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</si>
  <si>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</si>
  <si>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</si>
  <si>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</si>
  <si>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</si>
  <si>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</si>
  <si>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</si>
  <si>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</si>
  <si>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</si>
  <si>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</si>
  <si>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</si>
  <si>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</si>
  <si>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</si>
  <si>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</si>
  <si>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</si>
  <si>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</si>
  <si>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</si>
  <si>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</si>
  <si>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</si>
  <si>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</si>
  <si>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</si>
  <si>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</si>
  <si>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</si>
  <si>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</si>
  <si>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</si>
  <si>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</si>
  <si>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</si>
  <si>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</si>
  <si>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</si>
  <si>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</si>
  <si>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</si>
  <si>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</si>
  <si>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</si>
  <si>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</si>
  <si>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</si>
  <si>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</si>
  <si>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</si>
  <si>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</si>
  <si>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</si>
  <si>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</si>
  <si>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</si>
  <si>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11.69</t>
  </si>
  <si>
    <t>▲ 0.76</t>
  </si>
  <si>
    <t>▲ 4.33</t>
  </si>
  <si>
    <t>▲ 8.02</t>
  </si>
  <si>
    <t>▲ 4.15</t>
  </si>
  <si>
    <t>一般会計</t>
  </si>
  <si>
    <t>介護保険施設事業会計</t>
  </si>
  <si>
    <t>国民健康保険事業特別会計</t>
  </si>
  <si>
    <t>介護保険事業特別会計</t>
  </si>
  <si>
    <t>介護サービス事業特別会計</t>
  </si>
  <si>
    <t>介護予防支援事業特別会計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</si>
  <si>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</si>
  <si>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</si>
  <si>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</si>
  <si>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</si>
  <si>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</si>
  <si>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</si>
  <si>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</si>
  <si>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</si>
  <si>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</si>
  <si>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</si>
  <si>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</si>
  <si>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8"/>
  </si>
  <si>
    <t>小豆地区広域行政事務組合（広域連携事業基金）</t>
    <rPh sb="13" eb="15">
      <t>コウイキ</t>
    </rPh>
    <rPh sb="15" eb="17">
      <t>レンケイ</t>
    </rPh>
    <rPh sb="17" eb="19">
      <t>ジギョウ</t>
    </rPh>
    <rPh sb="19" eb="21">
      <t>キキン</t>
    </rPh>
    <phoneticPr fontId="2"/>
  </si>
  <si>
    <t>小豆地区広域行政事務組合（介護サービス事業）</t>
  </si>
  <si>
    <t>伝法川防災溜池事業組合</t>
    <rPh sb="0" eb="2">
      <t>デンポウ</t>
    </rPh>
    <rPh sb="2" eb="3">
      <t>ガワ</t>
    </rPh>
    <rPh sb="3" eb="5">
      <t>ボウサイ</t>
    </rPh>
    <rPh sb="5" eb="7">
      <t>タメイケ</t>
    </rPh>
    <rPh sb="7" eb="9">
      <t>ジギョウ</t>
    </rPh>
    <rPh sb="9" eb="11">
      <t>クミアイ</t>
    </rPh>
    <phoneticPr fontId="28"/>
  </si>
  <si>
    <t>香川県市町総合事務組合</t>
    <phoneticPr fontId="2"/>
  </si>
  <si>
    <t>香川県後期高齢者医療広域連合（一般会計）</t>
  </si>
  <si>
    <t>香川県後期高齢者医療広域連合（後期高齢者医療事業）</t>
  </si>
  <si>
    <t>小豆島中央病院企業団</t>
  </si>
  <si>
    <t>法適用企業</t>
    <rPh sb="0" eb="1">
      <t>ホウ</t>
    </rPh>
    <rPh sb="1" eb="3">
      <t>テキヨウ</t>
    </rPh>
    <rPh sb="3" eb="5">
      <t>キギョウ</t>
    </rPh>
    <phoneticPr fontId="2"/>
  </si>
  <si>
    <t>-</t>
    <phoneticPr fontId="2"/>
  </si>
  <si>
    <t>地域振興基金</t>
    <rPh sb="0" eb="2">
      <t>チイキ</t>
    </rPh>
    <rPh sb="2" eb="4">
      <t>シンコウ</t>
    </rPh>
    <rPh sb="4" eb="6">
      <t>キキン</t>
    </rPh>
    <phoneticPr fontId="2"/>
  </si>
  <si>
    <t>水道基金</t>
    <rPh sb="0" eb="2">
      <t>スイドウ</t>
    </rPh>
    <rPh sb="2" eb="4">
      <t>キキン</t>
    </rPh>
    <phoneticPr fontId="2"/>
  </si>
  <si>
    <t>地域福祉基金</t>
    <rPh sb="0" eb="2">
      <t>チイキ</t>
    </rPh>
    <rPh sb="2" eb="4">
      <t>フクシ</t>
    </rPh>
    <rPh sb="4" eb="6">
      <t>キキン</t>
    </rPh>
    <phoneticPr fontId="2"/>
  </si>
  <si>
    <t>松山善三・高峰秀子基金</t>
    <rPh sb="0" eb="2">
      <t>マツヤマ</t>
    </rPh>
    <rPh sb="2" eb="4">
      <t>ゼンゾウ</t>
    </rPh>
    <rPh sb="5" eb="7">
      <t>タカミネ</t>
    </rPh>
    <rPh sb="7" eb="9">
      <t>ヒデコ</t>
    </rPh>
    <rPh sb="9" eb="11">
      <t>キキン</t>
    </rPh>
    <phoneticPr fontId="2"/>
  </si>
  <si>
    <t>ふるさとづくり基金</t>
    <rPh sb="7" eb="9">
      <t>キキン</t>
    </rPh>
    <phoneticPr fontId="2"/>
  </si>
  <si>
    <t>-</t>
    <phoneticPr fontId="2"/>
  </si>
  <si>
    <t>（一財）小豆島オリーブ公園</t>
    <rPh sb="1" eb="3">
      <t>イチザイ</t>
    </rPh>
    <rPh sb="4" eb="7">
      <t>ショウドシマ</t>
    </rPh>
    <rPh sb="11" eb="13">
      <t>コウエン</t>
    </rPh>
    <phoneticPr fontId="5"/>
  </si>
  <si>
    <t>（一財）岬の分教場保存会</t>
    <rPh sb="4" eb="5">
      <t>ミサキ</t>
    </rPh>
    <rPh sb="6" eb="9">
      <t>ブンキョウジョウ</t>
    </rPh>
    <rPh sb="9" eb="12">
      <t>ホゾンカイ</t>
    </rPh>
    <phoneticPr fontId="5"/>
  </si>
  <si>
    <t>（一財）小豆島ふるさと村</t>
    <rPh sb="4" eb="7">
      <t>ショウドシマ</t>
    </rPh>
    <rPh sb="11" eb="12">
      <t>ムラ</t>
    </rPh>
    <phoneticPr fontId="5"/>
  </si>
  <si>
    <t>小豆島オリーブバス（株）</t>
    <rPh sb="0" eb="3">
      <t>ショウドシマ</t>
    </rPh>
    <rPh sb="10" eb="11">
      <t>カブ</t>
    </rPh>
    <phoneticPr fontId="18"/>
  </si>
  <si>
    <t>-</t>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</si>
  <si>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</si>
  <si>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</si>
  <si>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</si>
  <si>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</si>
  <si>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</si>
  <si>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</si>
  <si>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が、実質公債費比率については上昇傾向にある。これは、平成24年度から平成27年度にかけて行った新病院建設時に借り入れた町債の償還が始まったことによるものであるが、今後も実質公債費比率が上昇していくことが考えられるため、これまで以上に公債費の適正化に取り組んでいく。</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35" eb="37">
      <t>ジッシツ</t>
    </rPh>
    <rPh sb="37" eb="40">
      <t>コウサイヒ</t>
    </rPh>
    <rPh sb="40" eb="42">
      <t>ヒリツ</t>
    </rPh>
    <rPh sb="47" eb="49">
      <t>ジョウショウ</t>
    </rPh>
    <rPh sb="49" eb="51">
      <t>ケイコウ</t>
    </rPh>
    <rPh sb="59" eb="61">
      <t>ヘイセイ</t>
    </rPh>
    <rPh sb="63" eb="65">
      <t>ネンド</t>
    </rPh>
    <rPh sb="67" eb="69">
      <t>ヘイセイ</t>
    </rPh>
    <rPh sb="71" eb="73">
      <t>ネンド</t>
    </rPh>
    <rPh sb="77" eb="78">
      <t>オコナ</t>
    </rPh>
    <rPh sb="80" eb="83">
      <t>シンビョウイン</t>
    </rPh>
    <rPh sb="83" eb="85">
      <t>ケンセツ</t>
    </rPh>
    <rPh sb="85" eb="86">
      <t>ジ</t>
    </rPh>
    <rPh sb="87" eb="88">
      <t>カ</t>
    </rPh>
    <rPh sb="89" eb="90">
      <t>イ</t>
    </rPh>
    <rPh sb="92" eb="94">
      <t>チョウサイ</t>
    </rPh>
    <rPh sb="95" eb="97">
      <t>ショウカン</t>
    </rPh>
    <rPh sb="98" eb="99">
      <t>ハジ</t>
    </rPh>
    <rPh sb="114" eb="116">
      <t>コンゴ</t>
    </rPh>
    <rPh sb="117" eb="119">
      <t>ジッシツ</t>
    </rPh>
    <rPh sb="119" eb="122">
      <t>コウサイヒ</t>
    </rPh>
    <rPh sb="122" eb="124">
      <t>ヒリツ</t>
    </rPh>
    <rPh sb="125" eb="127">
      <t>ジョウショウ</t>
    </rPh>
    <rPh sb="134" eb="135">
      <t>カンガ</t>
    </rPh>
    <rPh sb="146" eb="148">
      <t>イジョウ</t>
    </rPh>
    <rPh sb="149" eb="152">
      <t>コウサイヒ</t>
    </rPh>
    <rPh sb="153" eb="156">
      <t>テキセイカ</t>
    </rPh>
    <rPh sb="157" eb="158">
      <t>ト</t>
    </rPh>
    <rPh sb="159" eb="160">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</si>
  <si>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</si>
  <si>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</si>
  <si>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</si>
  <si>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臨時財政対策債の発行抑制や有利な地方債の発行に努めてきた結果、将来負担比率は低下している。一方で、有形固定資産償却率は類似団体平均よりも高い状態となっているのは、建築年数が40年以上経過した施設もあり、老朽化が著しい状況となっていることが挙げられる。今後、公共施設総合管理計画や個別施設計画に基づき、廃止・除却を含め老朽化対策に取り組んでいく必要がある。</t>
    <rPh sb="0" eb="2">
      <t>リンジ</t>
    </rPh>
    <rPh sb="2" eb="4">
      <t>ザイセイ</t>
    </rPh>
    <rPh sb="4" eb="6">
      <t>タイサク</t>
    </rPh>
    <rPh sb="6" eb="7">
      <t>サイ</t>
    </rPh>
    <rPh sb="8" eb="10">
      <t>ハッコウ</t>
    </rPh>
    <rPh sb="10" eb="12">
      <t>ヨクセイ</t>
    </rPh>
    <rPh sb="13" eb="15">
      <t>ユウリ</t>
    </rPh>
    <rPh sb="16" eb="19">
      <t>チホウサイ</t>
    </rPh>
    <rPh sb="20" eb="22">
      <t>ハッコウ</t>
    </rPh>
    <rPh sb="23" eb="24">
      <t>ツト</t>
    </rPh>
    <rPh sb="28" eb="30">
      <t>ケッカ</t>
    </rPh>
    <rPh sb="31" eb="33">
      <t>ショウライ</t>
    </rPh>
    <rPh sb="33" eb="35">
      <t>フタン</t>
    </rPh>
    <rPh sb="35" eb="37">
      <t>ヒリツ</t>
    </rPh>
    <rPh sb="38" eb="40">
      <t>テイカ</t>
    </rPh>
    <rPh sb="45" eb="47">
      <t>イッポウ</t>
    </rPh>
    <rPh sb="49" eb="58">
      <t>ユウケイコテイシサンショウキャクリツ</t>
    </rPh>
    <rPh sb="59" eb="61">
      <t>ルイジ</t>
    </rPh>
    <rPh sb="61" eb="63">
      <t>ダンタイ</t>
    </rPh>
    <rPh sb="63" eb="65">
      <t>ヘイキン</t>
    </rPh>
    <rPh sb="68" eb="69">
      <t>タカ</t>
    </rPh>
    <rPh sb="70" eb="72">
      <t>ジョウタイ</t>
    </rPh>
    <rPh sb="81" eb="83">
      <t>ケンチク</t>
    </rPh>
    <rPh sb="83" eb="85">
      <t>ネンスウ</t>
    </rPh>
    <rPh sb="88" eb="91">
      <t>ネンイジョウ</t>
    </rPh>
    <rPh sb="91" eb="93">
      <t>ケイカ</t>
    </rPh>
    <rPh sb="95" eb="97">
      <t>シセツ</t>
    </rPh>
    <rPh sb="101" eb="104">
      <t>ロウキュウカ</t>
    </rPh>
    <rPh sb="105" eb="106">
      <t>イチジル</t>
    </rPh>
    <rPh sb="108" eb="110">
      <t>ジョウキョウ</t>
    </rPh>
    <rPh sb="119" eb="120">
      <t>ア</t>
    </rPh>
    <rPh sb="125" eb="127">
      <t>コンゴ</t>
    </rPh>
    <rPh sb="128" eb="130">
      <t>コウキョウ</t>
    </rPh>
    <rPh sb="130" eb="132">
      <t>シセツ</t>
    </rPh>
    <rPh sb="132" eb="134">
      <t>ソウゴウ</t>
    </rPh>
    <rPh sb="134" eb="136">
      <t>カンリ</t>
    </rPh>
    <rPh sb="136" eb="138">
      <t>ケイカク</t>
    </rPh>
    <rPh sb="139" eb="141">
      <t>コベツ</t>
    </rPh>
    <rPh sb="141" eb="143">
      <t>シセツ</t>
    </rPh>
    <rPh sb="143" eb="145">
      <t>ケイカク</t>
    </rPh>
    <rPh sb="146" eb="147">
      <t>モト</t>
    </rPh>
    <rPh sb="150" eb="152">
      <t>ハイシ</t>
    </rPh>
    <rPh sb="153" eb="155">
      <t>ジョキャク</t>
    </rPh>
    <rPh sb="156" eb="157">
      <t>フク</t>
    </rPh>
    <rPh sb="158" eb="161">
      <t>ロウキュウカ</t>
    </rPh>
    <rPh sb="161" eb="163">
      <t>タイサク</t>
    </rPh>
    <rPh sb="164" eb="165">
      <t>ト</t>
    </rPh>
    <rPh sb="166" eb="167">
      <t>ク</t>
    </rPh>
    <rPh sb="171" eb="173">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</si>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</sst>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79466</c:v>
                </c:pt>
                <c:pt idx="3">
                  <c:v>90072</c:v>
                </c:pt>
                <c:pt idx="4">
                  <c:v>88328</c:v>
                </c:pt>
              </c:numCache>
            </c:numRef>
          </c:val>
          <c:smooth val="0"/>
          <c:extLst>
            <c:ext xmlns:c16="http://schemas.microsoft.com/office/drawing/2014/chart" uri="{C3380CC4-5D6E-409C-BE32-E72D297353CC}">
              <c16:uniqueId val="{00000000-E67F-4865-A967-F753FA39ED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114991</c:v>
                </c:pt>
                <c:pt idx="1">
                  <c:v>77706</c:v>
                </c:pt>
                <c:pt idx="2">
                  <c:v>85768</c:v>
                </c:pt>
                <c:pt idx="3">
                  <c:v>144924</c:v>
                </c:pt>
                <c:pt idx="4">
                  <c:v>94397</c:v>
                </c:pt>
              </c:numCache>
            </c:numRef>
          </c:val>
          <c:smooth val="0"/>
          <c:extLst>
            <c:ext xmlns:c16="http://schemas.microsoft.com/office/drawing/2014/chart" uri="{C3380CC4-5D6E-409C-BE32-E72D297353CC}">
              <c16:uniqueId val="{00000001-E67F-4865-A967-F753FA39ED43}"/>
            </c:ext>
          </c:extLst>
        </c:ser>
        <c:dLbls>
          <c:showLegendKey val="0"/>
          <c:showVal val="0"/>
          <c:showCatName val="0"/>
          <c:showSerName val="0"/>
          <c:showPercent val="0"/>
          <c:showBubbleSize val="0"/>
        </c:dLbls>
        <c:marker val="1"/>
        <c:smooth val="0"/>
        <c:axId val="140369752"/>
        <c:axId val="140368184"/>
      </c:lineChart>
      <c:catAx>
        <c:axId val="140369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68184"/>
        <c:crosses val="autoZero"/>
        <c:auto val="1"/>
        <c:lblAlgn val="ctr"/>
        <c:lblOffset val="100"/>
        <c:tickLblSkip val="1"/>
        <c:tickMarkSkip val="1"/>
        <c:noMultiLvlLbl val="0"/>
      </c:catAx>
      <c:valAx>
        <c:axId val="1403681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69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8.3800000000000008</c:v>
                </c:pt>
                <c:pt idx="1">
                  <c:v>9.7100000000000009</c:v>
                </c:pt>
                <c:pt idx="2">
                  <c:v>10.62</c:v>
                </c:pt>
                <c:pt idx="3">
                  <c:v>7.35</c:v>
                </c:pt>
                <c:pt idx="4">
                  <c:v>6.71</c:v>
                </c:pt>
              </c:numCache>
            </c:numRef>
          </c:val>
          <c:extLst>
            <c:ext xmlns:c16="http://schemas.microsoft.com/office/drawing/2014/chart" uri="{C3380CC4-5D6E-409C-BE32-E72D297353CC}">
              <c16:uniqueId val="{00000000-27CB-436D-850A-1C62D829E3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23.14</c:v>
                </c:pt>
                <c:pt idx="1">
                  <c:v>24.42</c:v>
                </c:pt>
                <c:pt idx="2">
                  <c:v>24.49</c:v>
                </c:pt>
                <c:pt idx="3">
                  <c:v>27.29</c:v>
                </c:pt>
                <c:pt idx="4">
                  <c:v>27.1</c:v>
                </c:pt>
              </c:numCache>
            </c:numRef>
          </c:val>
          <c:extLst>
            <c:ext xmlns:c16="http://schemas.microsoft.com/office/drawing/2014/chart" uri="{C3380CC4-5D6E-409C-BE32-E72D297353CC}">
              <c16:uniqueId val="{00000001-27CB-436D-850A-1C62D829E3D6}"/>
            </c:ext>
          </c:extLst>
        </c:ser>
        <c:dLbls>
          <c:showLegendKey val="0"/>
          <c:showVal val="0"/>
          <c:showCatName val="0"/>
          <c:showSerName val="0"/>
          <c:showPercent val="0"/>
          <c:showBubbleSize val="0"/>
        </c:dLbls>
        <c:gapWidth val="250"/>
        <c:overlap val="100"/>
        <c:axId val="140367400"/>
        <c:axId val="478560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-11.69</c:v>
                </c:pt>
                <c:pt idx="1">
                  <c:v>-0.76</c:v>
                </c:pt>
                <c:pt idx="2">
                  <c:v>-4.33</c:v>
                </c:pt>
                <c:pt idx="3">
                  <c:v>-8.02</c:v>
                </c:pt>
                <c:pt idx="4">
                  <c:v>-4.1500000000000004</c:v>
                </c:pt>
              </c:numCache>
            </c:numRef>
          </c:val>
          <c:smooth val="0"/>
          <c:extLst>
            <c:ext xmlns:c16="http://schemas.microsoft.com/office/drawing/2014/chart" uri="{C3380CC4-5D6E-409C-BE32-E72D297353CC}">
              <c16:uniqueId val="{00000002-27CB-436D-850A-1C62D829E3D6}"/>
            </c:ext>
          </c:extLst>
        </c:ser>
        <c:dLbls>
          <c:showLegendKey val="0"/>
          <c:showVal val="0"/>
          <c:showCatName val="0"/>
          <c:showSerName val="0"/>
          <c:showPercent val="0"/>
          <c:showBubbleSize val="0"/>
        </c:dLbls>
        <c:marker val="1"/>
        <c:smooth val="0"/>
        <c:axId val="140367400"/>
        <c:axId val="478560696"/>
      </c:lineChart>
      <c:catAx>
        <c:axId val="14036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560696"/>
        <c:crosses val="autoZero"/>
        <c:auto val="1"/>
        <c:lblAlgn val="ctr"/>
        <c:lblOffset val="100"/>
        <c:tickLblSkip val="1"/>
        <c:tickMarkSkip val="1"/>
        <c:noMultiLvlLbl val="0"/>
      </c:catAx>
      <c:valAx>
        <c:axId val="47856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6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40.49</c:v>
                </c:pt>
                <c:pt idx="2">
                  <c:v>#N/A</c:v>
                </c:pt>
                <c:pt idx="3">
                  <c:v>26.51</c:v>
                </c:pt>
                <c:pt idx="4">
                  <c:v>#N/A</c:v>
                </c:pt>
                <c:pt idx="5">
                  <c:v>20.72</c:v>
                </c:pt>
                <c:pt idx="6">
                  <c:v>#N/A</c:v>
                </c:pt>
                <c:pt idx="7">
                  <c:v>17.760000000000002</c:v>
                </c:pt>
                <c:pt idx="8">
                  <c:v>0</c:v>
                </c:pt>
                <c:pt idx="9">
                  <c:v>0</c:v>
                </c:pt>
              </c:numCache>
            </c:numRef>
          </c:val>
          <c:extLst>
            <c:ext xmlns:c16="http://schemas.microsoft.com/office/drawing/2014/chart" uri="{C3380CC4-5D6E-409C-BE32-E72D297353CC}">
              <c16:uniqueId val="{00000000-0BB1-4A20-AA99-4AF667ABB7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B1-4A20-AA99-4AF667ABB7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B1-4A20-AA99-4AF667ABB71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BB1-4A20-AA99-4AF667ABB719}"/>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0BB1-4A20-AA99-4AF667ABB719}"/>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0.25</c:v>
                </c:pt>
                <c:pt idx="4">
                  <c:v>#N/A</c:v>
                </c:pt>
                <c:pt idx="5">
                  <c:v>0.2</c:v>
                </c:pt>
                <c:pt idx="6">
                  <c:v>#N/A</c:v>
                </c:pt>
                <c:pt idx="7">
                  <c:v>0.05</c:v>
                </c:pt>
                <c:pt idx="8">
                  <c:v>#N/A</c:v>
                </c:pt>
                <c:pt idx="9">
                  <c:v>7.0000000000000007E-2</c:v>
                </c:pt>
              </c:numCache>
            </c:numRef>
          </c:val>
          <c:extLst>
            <c:ext xmlns:c16="http://schemas.microsoft.com/office/drawing/2014/chart" uri="{C3380CC4-5D6E-409C-BE32-E72D297353CC}">
              <c16:uniqueId val="{00000005-0BB1-4A20-AA99-4AF667ABB71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0.33</c:v>
                </c:pt>
                <c:pt idx="4">
                  <c:v>#N/A</c:v>
                </c:pt>
                <c:pt idx="5">
                  <c:v>0.46</c:v>
                </c:pt>
                <c:pt idx="6">
                  <c:v>#N/A</c:v>
                </c:pt>
                <c:pt idx="7">
                  <c:v>0.85</c:v>
                </c:pt>
                <c:pt idx="8">
                  <c:v>#N/A</c:v>
                </c:pt>
                <c:pt idx="9">
                  <c:v>0.39</c:v>
                </c:pt>
              </c:numCache>
            </c:numRef>
          </c:val>
          <c:extLst>
            <c:ext xmlns:c16="http://schemas.microsoft.com/office/drawing/2014/chart" uri="{C3380CC4-5D6E-409C-BE32-E72D297353CC}">
              <c16:uniqueId val="{00000006-0BB1-4A20-AA99-4AF667ABB71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2.35</c:v>
                </c:pt>
                <c:pt idx="2">
                  <c:v>#N/A</c:v>
                </c:pt>
                <c:pt idx="3">
                  <c:v>0</c:v>
                </c:pt>
                <c:pt idx="4">
                  <c:v>#N/A</c:v>
                </c:pt>
                <c:pt idx="5">
                  <c:v>0.06</c:v>
                </c:pt>
                <c:pt idx="6">
                  <c:v>#N/A</c:v>
                </c:pt>
                <c:pt idx="7">
                  <c:v>0.61</c:v>
                </c:pt>
                <c:pt idx="8">
                  <c:v>#N/A</c:v>
                </c:pt>
                <c:pt idx="9">
                  <c:v>0.52</c:v>
                </c:pt>
              </c:numCache>
            </c:numRef>
          </c:val>
          <c:extLst>
            <c:ext xmlns:c16="http://schemas.microsoft.com/office/drawing/2014/chart" uri="{C3380CC4-5D6E-409C-BE32-E72D297353CC}">
              <c16:uniqueId val="{00000007-0BB1-4A20-AA99-4AF667ABB719}"/>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3.93</c:v>
                </c:pt>
                <c:pt idx="2">
                  <c:v>#N/A</c:v>
                </c:pt>
                <c:pt idx="3">
                  <c:v>3.34</c:v>
                </c:pt>
                <c:pt idx="4">
                  <c:v>#N/A</c:v>
                </c:pt>
                <c:pt idx="5">
                  <c:v>1.64</c:v>
                </c:pt>
                <c:pt idx="6">
                  <c:v>#N/A</c:v>
                </c:pt>
                <c:pt idx="7">
                  <c:v>1.44</c:v>
                </c:pt>
                <c:pt idx="8">
                  <c:v>#N/A</c:v>
                </c:pt>
                <c:pt idx="9">
                  <c:v>1.68</c:v>
                </c:pt>
              </c:numCache>
            </c:numRef>
          </c:val>
          <c:extLst>
            <c:ext xmlns:c16="http://schemas.microsoft.com/office/drawing/2014/chart" uri="{C3380CC4-5D6E-409C-BE32-E72D297353CC}">
              <c16:uniqueId val="{00000008-0BB1-4A20-AA99-4AF667ABB7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8.3699999999999992</c:v>
                </c:pt>
                <c:pt idx="2">
                  <c:v>#N/A</c:v>
                </c:pt>
                <c:pt idx="3">
                  <c:v>9.7100000000000009</c:v>
                </c:pt>
                <c:pt idx="4">
                  <c:v>#N/A</c:v>
                </c:pt>
                <c:pt idx="5">
                  <c:v>11.49</c:v>
                </c:pt>
                <c:pt idx="6">
                  <c:v>#N/A</c:v>
                </c:pt>
                <c:pt idx="7">
                  <c:v>7.34</c:v>
                </c:pt>
                <c:pt idx="8">
                  <c:v>#N/A</c:v>
                </c:pt>
                <c:pt idx="9">
                  <c:v>6.71</c:v>
                </c:pt>
              </c:numCache>
            </c:numRef>
          </c:val>
          <c:extLst>
            <c:ext xmlns:c16="http://schemas.microsoft.com/office/drawing/2014/chart" uri="{C3380CC4-5D6E-409C-BE32-E72D297353CC}">
              <c16:uniqueId val="{00000009-0BB1-4A20-AA99-4AF667ABB719}"/>
            </c:ext>
          </c:extLst>
        </c:ser>
        <c:dLbls>
          <c:showLegendKey val="0"/>
          <c:showVal val="0"/>
          <c:showCatName val="0"/>
          <c:showSerName val="0"/>
          <c:showPercent val="0"/>
          <c:showBubbleSize val="0"/>
        </c:dLbls>
        <c:gapWidth val="150"/>
        <c:overlap val="100"/>
        <c:axId val="478567360"/>
        <c:axId val="478567752"/>
      </c:barChart>
      <c:catAx>
        <c:axId val="4785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67752"/>
        <c:crosses val="autoZero"/>
        <c:auto val="1"/>
        <c:lblAlgn val="ctr"/>
        <c:lblOffset val="100"/>
        <c:tickLblSkip val="1"/>
        <c:tickMarkSkip val="1"/>
        <c:noMultiLvlLbl val="0"/>
      </c:catAx>
      <c:valAx>
        <c:axId val="47856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6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904</c:v>
                </c:pt>
                <c:pt idx="5">
                  <c:v>944</c:v>
                </c:pt>
                <c:pt idx="8">
                  <c:v>993</c:v>
                </c:pt>
                <c:pt idx="11">
                  <c:v>1008</c:v>
                </c:pt>
                <c:pt idx="14">
                  <c:v>1009</c:v>
                </c:pt>
              </c:numCache>
            </c:numRef>
          </c:val>
          <c:extLst>
            <c:ext xmlns:c16="http://schemas.microsoft.com/office/drawing/2014/chart" uri="{C3380CC4-5D6E-409C-BE32-E72D297353CC}">
              <c16:uniqueId val="{00000000-B05D-44C3-BB30-3BB8E21A22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5D-44C3-BB30-3BB8E21A22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5D-44C3-BB30-3BB8E21A22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21</c:v>
                </c:pt>
                <c:pt idx="6">
                  <c:v>18</c:v>
                </c:pt>
                <c:pt idx="9">
                  <c:v>42</c:v>
                </c:pt>
                <c:pt idx="12">
                  <c:v>118</c:v>
                </c:pt>
              </c:numCache>
            </c:numRef>
          </c:val>
          <c:extLst>
            <c:ext xmlns:c16="http://schemas.microsoft.com/office/drawing/2014/chart" uri="{C3380CC4-5D6E-409C-BE32-E72D297353CC}">
              <c16:uniqueId val="{00000003-B05D-44C3-BB30-3BB8E21A22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225</c:v>
                </c:pt>
                <c:pt idx="3">
                  <c:v>216</c:v>
                </c:pt>
                <c:pt idx="6">
                  <c:v>0</c:v>
                </c:pt>
                <c:pt idx="9">
                  <c:v>0</c:v>
                </c:pt>
                <c:pt idx="12">
                  <c:v>0</c:v>
                </c:pt>
              </c:numCache>
            </c:numRef>
          </c:val>
          <c:extLst>
            <c:ext xmlns:c16="http://schemas.microsoft.com/office/drawing/2014/chart" uri="{C3380CC4-5D6E-409C-BE32-E72D297353CC}">
              <c16:uniqueId val="{00000004-B05D-44C3-BB30-3BB8E21A22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5D-44C3-BB30-3BB8E21A22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5D-44C3-BB30-3BB8E21A22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843</c:v>
                </c:pt>
                <c:pt idx="3">
                  <c:v>873</c:v>
                </c:pt>
                <c:pt idx="6">
                  <c:v>1231</c:v>
                </c:pt>
                <c:pt idx="9">
                  <c:v>1240</c:v>
                </c:pt>
                <c:pt idx="12">
                  <c:v>1172</c:v>
                </c:pt>
              </c:numCache>
            </c:numRef>
          </c:val>
          <c:extLst>
            <c:ext xmlns:c16="http://schemas.microsoft.com/office/drawing/2014/chart" uri="{C3380CC4-5D6E-409C-BE32-E72D297353CC}">
              <c16:uniqueId val="{00000007-B05D-44C3-BB30-3BB8E21A2223}"/>
            </c:ext>
          </c:extLst>
        </c:ser>
        <c:dLbls>
          <c:showLegendKey val="0"/>
          <c:showVal val="0"/>
          <c:showCatName val="0"/>
          <c:showSerName val="0"/>
          <c:showPercent val="0"/>
          <c:showBubbleSize val="0"/>
        </c:dLbls>
        <c:gapWidth val="100"/>
        <c:overlap val="100"/>
        <c:axId val="478566968"/>
        <c:axId val="47856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180</c:v>
                </c:pt>
                <c:pt idx="2">
                  <c:v>#N/A</c:v>
                </c:pt>
                <c:pt idx="3">
                  <c:v>#N/A</c:v>
                </c:pt>
                <c:pt idx="4">
                  <c:v>166</c:v>
                </c:pt>
                <c:pt idx="5">
                  <c:v>#N/A</c:v>
                </c:pt>
                <c:pt idx="6">
                  <c:v>#N/A</c:v>
                </c:pt>
                <c:pt idx="7">
                  <c:v>256</c:v>
                </c:pt>
                <c:pt idx="8">
                  <c:v>#N/A</c:v>
                </c:pt>
                <c:pt idx="9">
                  <c:v>#N/A</c:v>
                </c:pt>
                <c:pt idx="10">
                  <c:v>274</c:v>
                </c:pt>
                <c:pt idx="11">
                  <c:v>#N/A</c:v>
                </c:pt>
                <c:pt idx="12">
                  <c:v>#N/A</c:v>
                </c:pt>
                <c:pt idx="13">
                  <c:v>281</c:v>
                </c:pt>
                <c:pt idx="14">
                  <c:v>#N/A</c:v>
                </c:pt>
              </c:numCache>
            </c:numRef>
          </c:val>
          <c:smooth val="0"/>
          <c:extLst>
            <c:ext xmlns:c16="http://schemas.microsoft.com/office/drawing/2014/chart" uri="{C3380CC4-5D6E-409C-BE32-E72D297353CC}">
              <c16:uniqueId val="{00000008-B05D-44C3-BB30-3BB8E21A2223}"/>
            </c:ext>
          </c:extLst>
        </c:ser>
        <c:dLbls>
          <c:showLegendKey val="0"/>
          <c:showVal val="0"/>
          <c:showCatName val="0"/>
          <c:showSerName val="0"/>
          <c:showPercent val="0"/>
          <c:showBubbleSize val="0"/>
        </c:dLbls>
        <c:marker val="1"/>
        <c:smooth val="0"/>
        <c:axId val="478566968"/>
        <c:axId val="478561088"/>
      </c:lineChart>
      <c:catAx>
        <c:axId val="47856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61088"/>
        <c:crosses val="autoZero"/>
        <c:auto val="1"/>
        <c:lblAlgn val="ctr"/>
        <c:lblOffset val="100"/>
        <c:tickLblSkip val="1"/>
        <c:tickMarkSkip val="1"/>
        <c:noMultiLvlLbl val="0"/>
      </c:catAx>
      <c:valAx>
        <c:axId val="47856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6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9823</c:v>
                </c:pt>
                <c:pt idx="5">
                  <c:v>11415</c:v>
                </c:pt>
                <c:pt idx="8">
                  <c:v>11251</c:v>
                </c:pt>
                <c:pt idx="11">
                  <c:v>11643</c:v>
                </c:pt>
                <c:pt idx="14">
                  <c:v>11478</c:v>
                </c:pt>
              </c:numCache>
            </c:numRef>
          </c:val>
          <c:extLst>
            <c:ext xmlns:c16="http://schemas.microsoft.com/office/drawing/2014/chart" uri="{C3380CC4-5D6E-409C-BE32-E72D297353CC}">
              <c16:uniqueId val="{00000000-E8BC-4E53-A735-D33B29D4F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c:v>
                </c:pt>
                <c:pt idx="5">
                  <c:v>27</c:v>
                </c:pt>
                <c:pt idx="8">
                  <c:v>17</c:v>
                </c:pt>
                <c:pt idx="11">
                  <c:v>8</c:v>
                </c:pt>
                <c:pt idx="14">
                  <c:v>3</c:v>
                </c:pt>
              </c:numCache>
            </c:numRef>
          </c:val>
          <c:extLst>
            <c:ext xmlns:c16="http://schemas.microsoft.com/office/drawing/2014/chart" uri="{C3380CC4-5D6E-409C-BE32-E72D297353CC}">
              <c16:uniqueId val="{00000001-E8BC-4E53-A735-D33B29D4F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5272</c:v>
                </c:pt>
                <c:pt idx="5">
                  <c:v>6178</c:v>
                </c:pt>
                <c:pt idx="8">
                  <c:v>6133</c:v>
                </c:pt>
                <c:pt idx="11">
                  <c:v>5895</c:v>
                </c:pt>
                <c:pt idx="14">
                  <c:v>5650</c:v>
                </c:pt>
              </c:numCache>
            </c:numRef>
          </c:val>
          <c:extLst>
            <c:ext xmlns:c16="http://schemas.microsoft.com/office/drawing/2014/chart" uri="{C3380CC4-5D6E-409C-BE32-E72D297353CC}">
              <c16:uniqueId val="{00000002-E8BC-4E53-A735-D33B29D4F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BC-4E53-A735-D33B29D4F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BC-4E53-A735-D33B29D4F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BC-4E53-A735-D33B29D4F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1228</c:v>
                </c:pt>
                <c:pt idx="3">
                  <c:v>1280</c:v>
                </c:pt>
                <c:pt idx="6">
                  <c:v>1211</c:v>
                </c:pt>
                <c:pt idx="9">
                  <c:v>1157</c:v>
                </c:pt>
                <c:pt idx="12">
                  <c:v>1067</c:v>
                </c:pt>
              </c:numCache>
            </c:numRef>
          </c:val>
          <c:extLst>
            <c:ext xmlns:c16="http://schemas.microsoft.com/office/drawing/2014/chart" uri="{C3380CC4-5D6E-409C-BE32-E72D297353CC}">
              <c16:uniqueId val="{00000006-E8BC-4E53-A735-D33B29D4F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376</c:v>
                </c:pt>
                <c:pt idx="3">
                  <c:v>1759</c:v>
                </c:pt>
                <c:pt idx="6">
                  <c:v>1752</c:v>
                </c:pt>
                <c:pt idx="9">
                  <c:v>1709</c:v>
                </c:pt>
                <c:pt idx="12">
                  <c:v>1623</c:v>
                </c:pt>
              </c:numCache>
            </c:numRef>
          </c:val>
          <c:extLst>
            <c:ext xmlns:c16="http://schemas.microsoft.com/office/drawing/2014/chart" uri="{C3380CC4-5D6E-409C-BE32-E72D297353CC}">
              <c16:uniqueId val="{00000007-E8BC-4E53-A735-D33B29D4F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1776</c:v>
                </c:pt>
                <c:pt idx="3">
                  <c:v>1606</c:v>
                </c:pt>
                <c:pt idx="6">
                  <c:v>0</c:v>
                </c:pt>
                <c:pt idx="9">
                  <c:v>0</c:v>
                </c:pt>
                <c:pt idx="12">
                  <c:v>0</c:v>
                </c:pt>
              </c:numCache>
            </c:numRef>
          </c:val>
          <c:extLst>
            <c:ext xmlns:c16="http://schemas.microsoft.com/office/drawing/2014/chart" uri="{C3380CC4-5D6E-409C-BE32-E72D297353CC}">
              <c16:uniqueId val="{00000008-E8BC-4E53-A735-D33B29D4F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BC-4E53-A735-D33B29D4F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7660</c:v>
                </c:pt>
                <c:pt idx="3">
                  <c:v>8976</c:v>
                </c:pt>
                <c:pt idx="6">
                  <c:v>10977</c:v>
                </c:pt>
                <c:pt idx="9">
                  <c:v>11385</c:v>
                </c:pt>
                <c:pt idx="12">
                  <c:v>11141</c:v>
                </c:pt>
              </c:numCache>
            </c:numRef>
          </c:val>
          <c:extLst>
            <c:ext xmlns:c16="http://schemas.microsoft.com/office/drawing/2014/chart" uri="{C3380CC4-5D6E-409C-BE32-E72D297353CC}">
              <c16:uniqueId val="{0000000A-E8BC-4E53-A735-D33B29D4F151}"/>
            </c:ext>
          </c:extLst>
        </c:ser>
        <c:dLbls>
          <c:showLegendKey val="0"/>
          <c:showVal val="0"/>
          <c:showCatName val="0"/>
          <c:showSerName val="0"/>
          <c:showPercent val="0"/>
          <c:showBubbleSize val="0"/>
        </c:dLbls>
        <c:gapWidth val="100"/>
        <c:overlap val="100"/>
        <c:axId val="478565792"/>
        <c:axId val="478566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BC-4E53-A735-D33B29D4F151}"/>
            </c:ext>
          </c:extLst>
        </c:ser>
        <c:dLbls>
          <c:showLegendKey val="0"/>
          <c:showVal val="0"/>
          <c:showCatName val="0"/>
          <c:showSerName val="0"/>
          <c:showPercent val="0"/>
          <c:showBubbleSize val="0"/>
        </c:dLbls>
        <c:marker val="1"/>
        <c:smooth val="0"/>
        <c:axId val="478565792"/>
        <c:axId val="478566184"/>
      </c:lineChart>
      <c:catAx>
        <c:axId val="4785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566184"/>
        <c:crosses val="autoZero"/>
        <c:auto val="1"/>
        <c:lblAlgn val="ctr"/>
        <c:lblOffset val="100"/>
        <c:tickLblSkip val="1"/>
        <c:tickMarkSkip val="1"/>
        <c:noMultiLvlLbl val="0"/>
      </c:catAx>
      <c:valAx>
        <c:axId val="47856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1364</c:v>
                </c:pt>
                <c:pt idx="1">
                  <c:v>1488</c:v>
                </c:pt>
                <c:pt idx="2">
                  <c:v>1491</c:v>
                </c:pt>
              </c:numCache>
            </c:numRef>
          </c:val>
          <c:extLst>
            <c:ext xmlns:c16="http://schemas.microsoft.com/office/drawing/2014/chart" uri="{C3380CC4-5D6E-409C-BE32-E72D297353CC}">
              <c16:uniqueId val="{00000000-DA59-4FD2-8116-CB7EC0318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2634</c:v>
                </c:pt>
                <c:pt idx="1">
                  <c:v>2233</c:v>
                </c:pt>
                <c:pt idx="2">
                  <c:v>2139</c:v>
                </c:pt>
              </c:numCache>
            </c:numRef>
          </c:val>
          <c:extLst>
            <c:ext xmlns:c16="http://schemas.microsoft.com/office/drawing/2014/chart" uri="{C3380CC4-5D6E-409C-BE32-E72D297353CC}">
              <c16:uniqueId val="{00000001-DA59-4FD2-8116-CB7EC0318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2867</c:v>
                </c:pt>
                <c:pt idx="1">
                  <c:v>2856</c:v>
                </c:pt>
                <c:pt idx="2">
                  <c:v>2757</c:v>
                </c:pt>
              </c:numCache>
            </c:numRef>
          </c:val>
          <c:extLst>
            <c:ext xmlns:c16="http://schemas.microsoft.com/office/drawing/2014/chart" uri="{C3380CC4-5D6E-409C-BE32-E72D297353CC}">
              <c16:uniqueId val="{00000002-DA59-4FD2-8116-CB7EC031875A}"/>
            </c:ext>
          </c:extLst>
        </c:ser>
        <c:dLbls>
          <c:showLegendKey val="0"/>
          <c:showVal val="0"/>
          <c:showCatName val="0"/>
          <c:showSerName val="0"/>
          <c:showPercent val="0"/>
          <c:showBubbleSize val="0"/>
        </c:dLbls>
        <c:gapWidth val="120"/>
        <c:overlap val="100"/>
        <c:axId val="478562656"/>
        <c:axId val="478563048"/>
      </c:barChart>
      <c:catAx>
        <c:axId val="47856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563048"/>
        <c:crosses val="autoZero"/>
        <c:auto val="1"/>
        <c:lblAlgn val="ctr"/>
        <c:lblOffset val="100"/>
        <c:tickLblSkip val="1"/>
        <c:tickMarkSkip val="1"/>
        <c:noMultiLvlLbl val="0"/>
      </c:catAx>
      <c:valAx>
        <c:axId val="478563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56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{079D9C28-1BF7-477C-9084-BAC123A4CD98}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22-4DB6-91C5-61BD50DFFC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{1E86AEB6-92F1-453A-ADD3-BAC469EF69DD}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22-4DB6-91C5-61BD50DFFC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{64E46CE8-F8F3-4D54-93DA-57DF61835D2F}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22-4DB6-91C5-61BD50DFFC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{7BF86D9C-1932-4712-9E2E-79FDCFB4B3B8}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22-4DB6-91C5-61BD50DFFC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{06521B3C-D666-4CAC-AAA3-98ACAFBE16DD}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22-4DB6-91C5-61BD50DFFC3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{DC9BBD8B-A168-44A7-9690-8442045F922A}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22-4DB6-91C5-61BD50DFFC3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{9F24D6F2-85F7-4CFA-80E4-9BF4E1F412C7}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22-4DB6-91C5-61BD50DFFC3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{056F57D3-FF06-4801-81A0-97D8B7139093}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22-4DB6-91C5-61BD50DFFC3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{17635038-8850-4A23-BCFB-5A6FE27A547A}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22-4DB6-91C5-61BD50DFFC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72.2</c:v>
                </c:pt>
                <c:pt idx="24">
                  <c:v>71.7</c:v>
                </c:pt>
                <c:pt idx="32">
                  <c:v>72.5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22-4DB6-91C5-61BD50DFFC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{2AB11AE8-1730-4FF9-BC10-98270D5D0C88}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22-4DB6-91C5-61BD50DFFC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{0AC2C853-BF10-4532-B2D4-DA9B121B1CBA}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22-4DB6-91C5-61BD50DFFC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{40C0791B-755F-440F-A7EB-A2C55B156492}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22-4DB6-91C5-61BD50DFFC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{41C626F3-D584-4F18-B78B-042469C2CC04}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22-4DB6-91C5-61BD50DFFC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{D46EDBD3-1C0E-4D4D-B733-35D1B4F18347}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22-4DB6-91C5-61BD50DFFC3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{8DC2F13B-1BD2-4AE9-9316-C8BFF76FE0CA}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22-4DB6-91C5-61BD50DFFC3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{819CED72-D7BA-4C49-8C80-A76E6A3C59C9}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22-4DB6-91C5-61BD50DFFC3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{5FE8D199-6074-4A61-ADB7-A0A7F5771E8E}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22-4DB6-91C5-61BD50DFFC3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{51F6BB48-EA84-4C0A-A6E4-9DD0248785F7}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22-4DB6-91C5-61BD50DFFC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B22-4DB6-91C5-61BD50DFFC32}"/>
            </c:ext>
          </c:extLst>
        </c:ser>
        <c:dLbls>
          <c:showLegendKey val="0"/>
          <c:showVal val="1"/>
          <c:showCatName val="0"/>
          <c:showSerName val="0"/>
          <c:showPercent val="0"/>
          <c:showBubbleSize val="0"/>
        </c:dLbls>
        <c:axId val="105073320"/>
        <c:axId val="105073712"/>
      </c:scatterChart>
      <c:valAx>
        <c:axId val="10507332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73712"/>
        <c:crosses val="autoZero"/>
        <c:crossBetween val="midCat"/>
      </c:valAx>
      <c:valAx>
        <c:axId val="105073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73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{582763CF-A996-4627-A282-94AEFDAD0A02}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452-4BC0-A87C-10E1756AD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{D5335DBE-3F9C-4521-A17C-198BC4EE5837}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2-4BC0-A87C-10E1756AD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{02EBE91E-B3ED-4D10-A36D-FCA599B111E6}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2-4BC0-A87C-10E1756AD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{2BA512FF-8A3B-4963-9D7D-75414F97C1C7}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2-4BC0-A87C-10E1756AD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{FEF7DC4B-7A90-423B-996E-E4F56B854C44}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2-4BC0-A87C-10E1756AD1F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{738308F2-7AB2-4963-BFC0-C375DC990759}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452-4BC0-A87C-10E1756AD1F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{DBBB4580-1F14-4ED8-BB89-A76A68A7EA27}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452-4BC0-A87C-10E1756AD1F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{1B4152F8-6A82-44DD-A3A3-05A43B638497}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452-4BC0-A87C-10E1756AD1F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{FF5E4789-496A-4E7F-8105-6E6D89DCE82B}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452-4BC0-A87C-10E1756AD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4.2</c:v>
                </c:pt>
                <c:pt idx="16">
                  <c:v>4.3</c:v>
                </c:pt>
                <c:pt idx="24">
                  <c:v>5.0999999999999996</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52-4BC0-A87C-10E1756AD1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{242BBF02-03BB-4F10-8491-D3108A42FC11}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452-4BC0-A87C-10E1756AD1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{84A4C403-6C52-47E3-9F9A-6D442D41B817}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2-4BC0-A87C-10E1756AD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{4E95F839-6FAF-4E3F-BB1D-7CD24D28193D}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2-4BC0-A87C-10E1756AD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{7800C6D1-8B05-4BEE-AFA6-DB9E9114F159}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2-4BC0-A87C-10E1756AD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{FBF916E7-CD68-4821-9526-443F3FE75832}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2-4BC0-A87C-10E1756AD1F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{261D975A-C988-4BA8-8ADD-DFE624CC1C4F}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452-4BC0-A87C-10E1756AD1F8}"/>
                </c:ext>
              </c:extLst>
            </c:dLbl>
            <c:dLbl>
              <c:idx val="16"/>
              <c:layout>
                <c:manualLayout>
                  <c:x val="-4.5160355153971307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{0517CE83-9FB6-4AB7-BF37-795A5CC7F8A1}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452-4BC0-A87C-10E1756AD1F8}"/>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{98658AE4-951C-4B29-856D-E496D43D2D92}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452-4BC0-A87C-10E1756AD1F8}"/>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{BCE7C99E-061C-4262-AC3C-618A29F09593}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452-4BC0-A87C-10E1756AD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7.9</c:v>
                </c:pt>
                <c:pt idx="24">
                  <c:v>7.9</c:v>
                </c:pt>
                <c:pt idx="32">
                  <c:v>7.8</c:v>
                </c:pt>
              </c:numCache>
            </c:numRef>
          </c:xVal>
          <c:yVal>
            <c:numRef>
              <c:f>公会計指標分析・財政指標組合せ分析表!$BP$77:$DC$77</c:f>
              <c:numCache>
                <c:formatCode>#,##0.0;"▲ "#,##0.0</c:formatCode>
                <c:ptCount val="40"/>
                <c:pt idx="0">
                  <c:v>48.7</c:v>
                </c:pt>
                <c:pt idx="8">
                  <c:v>20.2</c:v>
                </c:pt>
                <c:pt idx="16">
                  <c:v>0</c:v>
                </c:pt>
                <c:pt idx="24">
                  <c:v>0</c:v>
                </c:pt>
                <c:pt idx="32">
                  <c:v>0</c:v>
                </c:pt>
              </c:numCache>
            </c:numRef>
          </c:yVal>
          <c:smooth val="0"/>
          <c:extLst>
            <c:ext xmlns:c16="http://schemas.microsoft.com/office/drawing/2014/chart" uri="{C3380CC4-5D6E-409C-BE32-E72D297353CC}">
              <c16:uniqueId val="{00000013-1452-4BC0-A87C-10E1756AD1F8}"/>
            </c:ext>
          </c:extLst>
        </c:ser>
        <c:dLbls>
          <c:showLegendKey val="0"/>
          <c:showVal val="1"/>
          <c:showCatName val="0"/>
          <c:showSerName val="0"/>
          <c:showPercent val="0"/>
          <c:showBubbleSize val="0"/>
        </c:dLbls>
        <c:axId val="105078416"/>
        <c:axId val="105074104"/>
      </c:scatterChart>
      <c:valAx>
        <c:axId val="10507841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74104"/>
        <c:crosses val="autoZero"/>
        <c:crossBetween val="midCat"/>
      </c:valAx>
      <c:valAx>
        <c:axId val="105074104"/>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7841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普通建設事業の選択と集中、新規発行額の抑制や低金利での借入に努めるとともに、交付税算入見込額が大きな地方債の活用を進めている。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元利償還金については、</a:t>
          </a:r>
          <a:r>
            <a:rPr lang="ja-JP" altLang="ja-JP" sz="1100" b="0" i="0" baseline="0">
              <a:solidFill>
                <a:schemeClr val="dk1"/>
              </a:solidFill>
              <a:effectLst/>
              <a:latin typeface="+mn-lt"/>
              <a:ea typeface="+mn-ea"/>
              <a:cs typeface="+mn-cs"/>
            </a:rPr>
            <a:t>公立病院の再編により、病院事業から債務承継を行っており、平成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年度から公営企業債の元利償還金に対する繰入金が減り、元利償還金が増えている状況にある。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また、組合等が起こした地方債の元利償還金に対する負担金等については、小豆島中央病院設立時の医療機器整備などに係る返済が開始したため増加している。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合併以降、黒字決算による財調・減債基金への積立等、充当可能基金が維持できている。</a:t>
          </a:r>
          <a:endParaRPr lang="ja-JP" altLang="ja-JP" sz="1400">
            <a:effectLst/>
          </a:endParaRPr>
        </a:p>
        <a:p>
          <a:pPr rtl="0"/>
          <a:r>
            <a:rPr lang="ja-JP" altLang="ja-JP" sz="1100" b="0" i="0" baseline="0">
              <a:solidFill>
                <a:schemeClr val="dk1"/>
              </a:solidFill>
              <a:effectLst/>
              <a:latin typeface="+mn-lt"/>
              <a:ea typeface="+mn-ea"/>
              <a:cs typeface="+mn-cs"/>
            </a:rPr>
            <a:t>　また、交付税措置見込が大きな地方債の活用を進めるとともに、後年度負担の適正化のため、臨時財政対策債の発行を抑制した結果、</a:t>
          </a:r>
          <a:r>
            <a:rPr lang="ja-JP" altLang="ja-JP" sz="1100">
              <a:solidFill>
                <a:schemeClr val="dk1"/>
              </a:solidFill>
              <a:effectLst/>
              <a:latin typeface="+mn-lt"/>
              <a:ea typeface="+mn-ea"/>
              <a:cs typeface="+mn-cs"/>
            </a:rPr>
            <a:t>実際の償還が発生していない債権に対する</a:t>
          </a:r>
          <a:r>
            <a:rPr lang="ja-JP" altLang="ja-JP" sz="1100" b="0" i="0" baseline="0">
              <a:solidFill>
                <a:schemeClr val="dk1"/>
              </a:solidFill>
              <a:effectLst/>
              <a:latin typeface="+mn-lt"/>
              <a:ea typeface="+mn-ea"/>
              <a:cs typeface="+mn-cs"/>
            </a:rPr>
            <a:t>基準財政需要額算入見込額が増加している。</a:t>
          </a:r>
          <a:endParaRPr lang="ja-JP" altLang="ja-JP" sz="1400">
            <a:effectLst/>
          </a:endParaRPr>
        </a:p>
        <a:p>
          <a:pPr rtl="0"/>
          <a:r>
            <a:rPr lang="ja-JP" altLang="ja-JP" sz="1100" b="0" i="0" baseline="0">
              <a:solidFill>
                <a:schemeClr val="dk1"/>
              </a:solidFill>
              <a:effectLst/>
              <a:latin typeface="+mn-lt"/>
              <a:ea typeface="+mn-ea"/>
              <a:cs typeface="+mn-cs"/>
            </a:rPr>
            <a:t>　組合等負担等見込額は、小豆地区広域行政事務組合の常備消防に係る公債費（庁舎建設・ヘリポートなど）負担や、小豆島中央病院企業団の病院建設に係る公債費負担が大きなものである。</a:t>
          </a:r>
          <a:endParaRPr lang="ja-JP" altLang="ja-JP" sz="1400">
            <a:effectLst/>
          </a:endParaRPr>
        </a:p>
        <a:p>
          <a:pPr rtl="0"/>
          <a:r>
            <a:rPr lang="ja-JP" altLang="ja-JP" sz="1100" b="0" i="0" baseline="0">
              <a:solidFill>
                <a:schemeClr val="dk1"/>
              </a:solidFill>
              <a:effectLst/>
              <a:latin typeface="+mn-lt"/>
              <a:ea typeface="+mn-ea"/>
              <a:cs typeface="+mn-cs"/>
            </a:rPr>
            <a:t>　また、公立病院の再編により、病院事業から債務承継を行っており、平成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年度から公営企業債等繰入金額が減り、一般会計等に係る地方債の現在高が増えている状況にある。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年度は、財政調整基金を</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百万円積み増したが、減債基金は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庁舎再編に伴い</a:t>
          </a:r>
          <a:r>
            <a:rPr kumimoji="1" lang="ja-JP" altLang="en-US" sz="1200">
              <a:solidFill>
                <a:schemeClr val="dk1"/>
              </a:solidFill>
              <a:effectLst/>
              <a:latin typeface="+mn-lt"/>
              <a:ea typeface="+mn-ea"/>
              <a:cs typeface="+mn-cs"/>
            </a:rPr>
            <a:t>継承した旧内海病院の残債の償還の財源として活用した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特定目的基金も、その目的に沿って活用を進めたことから基金全体では前年度に比べて</a:t>
          </a:r>
          <a:r>
            <a:rPr kumimoji="1" lang="en-US" altLang="ja-JP" sz="1200">
              <a:solidFill>
                <a:schemeClr val="dk1"/>
              </a:solidFill>
              <a:effectLst/>
              <a:latin typeface="+mn-lt"/>
              <a:ea typeface="+mn-ea"/>
              <a:cs typeface="+mn-cs"/>
            </a:rPr>
            <a:t>188</a:t>
          </a:r>
          <a:r>
            <a:rPr kumimoji="1" lang="ja-JP" altLang="ja-JP" sz="1200">
              <a:solidFill>
                <a:schemeClr val="dk1"/>
              </a:solidFill>
              <a:effectLst/>
              <a:latin typeface="+mn-lt"/>
              <a:ea typeface="+mn-ea"/>
              <a:cs typeface="+mn-cs"/>
            </a:rPr>
            <a:t>百万円の減額となっている。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財政調整基金については、標準財政規模の</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％程度（約</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億円）を残高水準の目安とし、財源の過不足等を調整するために活用しながらも引き続き災害が発生した場合や経済情勢の著しい変動が生じた場合を想定して積み増しを行う。</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減債基金については、償還期限を繰り上げて町債の償還を行う場合や年度によって町債の償還が多額になる場合に財源として活用する。</a:t>
          </a:r>
          <a:endParaRPr lang="ja-JP" altLang="ja-JP" sz="1200">
            <a:effectLst/>
          </a:endParaRPr>
        </a:p>
        <a:p>
          <a:r>
            <a:rPr kumimoji="1" lang="ja-JP" altLang="ja-JP" sz="1200">
              <a:solidFill>
                <a:schemeClr val="dk1"/>
              </a:solidFill>
              <a:effectLst/>
              <a:latin typeface="+mn-lt"/>
              <a:ea typeface="+mn-ea"/>
              <a:cs typeface="+mn-cs"/>
            </a:rPr>
            <a:t>  その他特定目的基金については、各条例の目的に沿った事業実施に必要な積み立てや事業実施のために活用する。</a:t>
          </a:r>
          <a:endParaRPr lang="ja-JP" altLang="ja-JP" sz="1200">
            <a:effectLst/>
          </a:endParaRPr>
        </a:p>
        <a:p>
          <a:r>
            <a:rPr kumimoji="1" lang="ja-JP" altLang="ja-JP" sz="1200">
              <a:solidFill>
                <a:schemeClr val="dk1"/>
              </a:solidFill>
              <a:effectLst/>
              <a:latin typeface="+mn-lt"/>
              <a:ea typeface="+mn-ea"/>
              <a:cs typeface="+mn-cs"/>
            </a:rPr>
            <a:t>　全体的な方針としては、超高齢化社会の進展に伴う、社会保障関係費の増加、公共施設の老朽化に伴う更新費用の増加など、財政需要の増加が見込まれるため、歳入確保の観点からも活用を進めていく。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各条例の目的に沿った事業に活用。</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　瀬戸内国際芸術祭</a:t>
          </a:r>
          <a:r>
            <a:rPr kumimoji="1" lang="en-US" altLang="ja-JP" sz="1200">
              <a:solidFill>
                <a:schemeClr val="dk1"/>
              </a:solidFill>
              <a:effectLst/>
              <a:latin typeface="+mn-ea"/>
              <a:ea typeface="+mn-ea"/>
              <a:cs typeface="+mn-cs"/>
            </a:rPr>
            <a:t>2019</a:t>
          </a:r>
          <a:r>
            <a:rPr kumimoji="1" lang="ja-JP" altLang="en-US" sz="1200">
              <a:solidFill>
                <a:schemeClr val="dk1"/>
              </a:solidFill>
              <a:effectLst/>
              <a:latin typeface="+mn-ea"/>
              <a:ea typeface="+mn-ea"/>
              <a:cs typeface="+mn-cs"/>
            </a:rPr>
            <a:t>の準備経費等の財源として地域振興基金を活用（</a:t>
          </a:r>
          <a:r>
            <a:rPr kumimoji="1" lang="en-US" altLang="ja-JP" sz="1200">
              <a:solidFill>
                <a:schemeClr val="dk1"/>
              </a:solidFill>
              <a:effectLst/>
              <a:latin typeface="+mn-ea"/>
              <a:ea typeface="+mn-ea"/>
              <a:cs typeface="+mn-cs"/>
            </a:rPr>
            <a:t>56</a:t>
          </a:r>
          <a:r>
            <a:rPr kumimoji="1" lang="ja-JP" altLang="en-US" sz="1200">
              <a:solidFill>
                <a:schemeClr val="dk1"/>
              </a:solidFill>
              <a:effectLst/>
              <a:latin typeface="+mn-ea"/>
              <a:ea typeface="+mn-ea"/>
              <a:cs typeface="+mn-cs"/>
            </a:rPr>
            <a:t>百万円）したことや、庁舎再編に伴う改修事業に庁舎整備基金を活用（</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百万円）したことにより、対前年比</a:t>
          </a:r>
          <a:r>
            <a:rPr kumimoji="1" lang="en-US" altLang="ja-JP" sz="1200">
              <a:solidFill>
                <a:schemeClr val="dk1"/>
              </a:solidFill>
              <a:effectLst/>
              <a:latin typeface="+mn-ea"/>
              <a:ea typeface="+mn-ea"/>
              <a:cs typeface="+mn-cs"/>
            </a:rPr>
            <a:t>99</a:t>
          </a:r>
          <a:r>
            <a:rPr kumimoji="1" lang="ja-JP" altLang="en-US" sz="1200">
              <a:solidFill>
                <a:schemeClr val="dk1"/>
              </a:solidFill>
              <a:effectLst/>
              <a:latin typeface="+mn-ea"/>
              <a:ea typeface="+mn-ea"/>
              <a:cs typeface="+mn-cs"/>
            </a:rPr>
            <a:t>百万円の減となった。</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今後も、条例の目的に沿った事業に活用する。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財源の過不足等を調整するための取崩額が前年</a:t>
          </a:r>
          <a:r>
            <a:rPr kumimoji="1" lang="ja-JP" altLang="en-US" sz="1200">
              <a:solidFill>
                <a:schemeClr val="dk1"/>
              </a:solidFill>
              <a:effectLst/>
              <a:latin typeface="+mn-lt"/>
              <a:ea typeface="+mn-ea"/>
              <a:cs typeface="+mn-cs"/>
            </a:rPr>
            <a:t>度同額の</a:t>
          </a:r>
          <a:r>
            <a:rPr kumimoji="1" lang="en-US" altLang="ja-JP" sz="1200">
              <a:solidFill>
                <a:schemeClr val="dk1"/>
              </a:solidFill>
              <a:effectLst/>
              <a:latin typeface="+mn-lt"/>
              <a:ea typeface="+mn-ea"/>
              <a:cs typeface="+mn-cs"/>
            </a:rPr>
            <a:t>200</a:t>
          </a:r>
          <a:r>
            <a:rPr kumimoji="1" lang="ja-JP" altLang="en-US" sz="1200">
              <a:solidFill>
                <a:schemeClr val="dk1"/>
              </a:solidFill>
              <a:effectLst/>
              <a:latin typeface="+mn-lt"/>
              <a:ea typeface="+mn-ea"/>
              <a:cs typeface="+mn-cs"/>
            </a:rPr>
            <a:t>百万で、</a:t>
          </a:r>
          <a:r>
            <a:rPr kumimoji="1" lang="ja-JP" altLang="ja-JP" sz="1200">
              <a:solidFill>
                <a:schemeClr val="dk1"/>
              </a:solidFill>
              <a:effectLst/>
              <a:latin typeface="+mn-lt"/>
              <a:ea typeface="+mn-ea"/>
              <a:cs typeface="+mn-cs"/>
            </a:rPr>
            <a:t>決算剰余金処分による積み立てが</a:t>
          </a:r>
          <a:r>
            <a:rPr kumimoji="1" lang="en-US" altLang="ja-JP" sz="1200">
              <a:solidFill>
                <a:schemeClr val="dk1"/>
              </a:solidFill>
              <a:effectLst/>
              <a:latin typeface="+mn-lt"/>
              <a:ea typeface="+mn-ea"/>
              <a:cs typeface="+mn-cs"/>
            </a:rPr>
            <a:t>201</a:t>
          </a:r>
          <a:r>
            <a:rPr kumimoji="1" lang="ja-JP" altLang="en-US" sz="1200">
              <a:solidFill>
                <a:schemeClr val="dk1"/>
              </a:solidFill>
              <a:effectLst/>
              <a:latin typeface="+mn-lt"/>
              <a:ea typeface="+mn-ea"/>
              <a:cs typeface="+mn-cs"/>
            </a:rPr>
            <a:t>万円（対前年比△</a:t>
          </a:r>
          <a:r>
            <a:rPr kumimoji="1" lang="en-US" altLang="ja-JP" sz="1200">
              <a:solidFill>
                <a:schemeClr val="dk1"/>
              </a:solidFill>
              <a:effectLst/>
              <a:latin typeface="+mn-lt"/>
              <a:ea typeface="+mn-ea"/>
              <a:cs typeface="+mn-cs"/>
            </a:rPr>
            <a:t>120</a:t>
          </a:r>
          <a:r>
            <a:rPr kumimoji="1" lang="ja-JP" altLang="en-US" sz="1200">
              <a:solidFill>
                <a:schemeClr val="dk1"/>
              </a:solidFill>
              <a:effectLst/>
              <a:latin typeface="+mn-lt"/>
              <a:ea typeface="+mn-ea"/>
              <a:cs typeface="+mn-cs"/>
            </a:rPr>
            <a:t>百万円）となり、対前年比で微増となっている。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本町においては、標準財政規模の</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％程度（約</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億円）を残高水準の目安としており、年度間の財源の調整を行い、財政の健全性を確保するために活用する。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年度は、庁舎再編に</a:t>
          </a:r>
          <a:r>
            <a:rPr kumimoji="1" lang="ja-JP" altLang="en-US" sz="1200">
              <a:solidFill>
                <a:schemeClr val="dk1"/>
              </a:solidFill>
              <a:effectLst/>
              <a:latin typeface="+mn-lt"/>
              <a:ea typeface="+mn-ea"/>
              <a:cs typeface="+mn-cs"/>
            </a:rPr>
            <a:t>伴い継承した旧内海病院の残債の償還の財源として活用したため、</a:t>
          </a:r>
          <a:r>
            <a:rPr kumimoji="1" lang="ja-JP" altLang="ja-JP" sz="1200">
              <a:solidFill>
                <a:schemeClr val="dk1"/>
              </a:solidFill>
              <a:effectLst/>
              <a:latin typeface="+mn-lt"/>
              <a:ea typeface="+mn-ea"/>
              <a:cs typeface="+mn-cs"/>
            </a:rPr>
            <a:t>減額となっている。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償還期限を繰り上げて町債の償還を行う場合や、年度によって町債の償還が多額になる場合に財源として活用する</a:t>
          </a:r>
          <a:r>
            <a:rPr kumimoji="1" lang="ja-JP" altLang="en-US" sz="1200">
              <a:solidFill>
                <a:schemeClr val="dk1"/>
              </a:solidFill>
              <a:effectLst/>
              <a:latin typeface="+mn-lt"/>
              <a:ea typeface="+mn-ea"/>
              <a:cs typeface="+mn-cs"/>
            </a:rPr>
            <a:t>こととしており、当面は旧内海病院の残債償還の財源として活用する。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償却率は類似団体や全国平均、香川県平均より高い水準にあり、老朽化した資産が多いといえる。令和元年度に策定した集中改革プランにおいて、高度の危険性や老朽化等により住民生活に必要が認められない施設については、廃止・除却を進めるという方針を掲げ、老朽化した施設の廃止・除却を進めている。また、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年度に個別施設計画を策定することとしており、施設の具体的な統廃合や除却等の方針が明確にされる。したがって、直近の有形固定資産償却率は横ばいであるが、今後下降してくるものと考える。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300220" y="4376208"/>
          <a:ext cx="1270" cy="145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352925" y="583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213225" y="58303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352925" y="41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213225" y="43762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352925" y="5048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251325" y="50700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616325" y="5052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930525" y="5291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244725" y="5164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131233</xdr:rowOff>
    </xdr:from>
    <xdr:to>
      <xdr:col>23</xdr:col>
      <xdr:colOff>136525</xdr:colOff>
      <xdr:row>28</xdr:row>
      <xdr:rowOff>61383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251325" y="4588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154110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352925" y="444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616325" y="4617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10583</xdr:rowOff>
    </xdr:from>
    <xdr:to>
      <xdr:col>23</xdr:col>
      <xdr:colOff>85725</xdr:colOff>
      <xdr:row>28</xdr:row>
      <xdr:rowOff>39370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667125" y="4633383"/>
          <a:ext cx="635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142028</xdr:rowOff>
    </xdr:from>
    <xdr:to>
      <xdr:col>15</xdr:col>
      <xdr:colOff>187325</xdr:colOff>
      <xdr:row>28</xdr:row>
      <xdr:rowOff>72178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930525" y="4599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21378</xdr:rowOff>
    </xdr:from>
    <xdr:to>
      <xdr:col>19</xdr:col>
      <xdr:colOff>136525</xdr:colOff>
      <xdr:row>28</xdr:row>
      <xdr:rowOff>39370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981325" y="4644178"/>
          <a:ext cx="6858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470919"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2797819" y="538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112019" y="49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96" name="n_1mainValue有形固定資産減価償却率">
          <a:extLst>
            <a:ext uri="{FF2B5EF4-FFF2-40B4-BE49-F238E27FC236}">
              <a16:creationId xmlns:a16="http://schemas.microsoft.com/office/drawing/2014/main" id="{00000000-0008-0000-0000-000060000000}"/>
            </a:ext>
          </a:extLst>
        </xdr:cNvPr>
        <xdr:cNvSpPr txBox="1"/>
      </xdr:nvSpPr>
      <xdr:spPr>
        <a:xfrm>
          <a:off x="3470919" y="43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88705</xdr:rowOff>
    </xdr:from>
    <xdr:ext cx="405111" cy="259045"/>
    <xdr:sp macro="" textlink="">
      <xdr:nvSpPr>
        <xdr:cNvPr id="97" name="n_2mainValue有形固定資産減価償却率">
          <a:extLst>
            <a:ext uri="{FF2B5EF4-FFF2-40B4-BE49-F238E27FC236}">
              <a16:creationId xmlns:a16="http://schemas.microsoft.com/office/drawing/2014/main" id="{00000000-0008-0000-0000-000061000000}"/>
            </a:ext>
          </a:extLst>
        </xdr:cNvPr>
        <xdr:cNvSpPr txBox="1"/>
      </xdr:nvSpPr>
      <xdr:spPr>
        <a:xfrm>
          <a:off x="2797819" y="4381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平均及び全国平均を上回っているが、香川県平均は下回っている状況である。分子にあたる将来負担額については、新病院や消防庁舎建設時の町債の償還が始まったことから減少傾向にある一方、庁舎整備等の大型事業で基金を処分したことから充当可能財源も減少傾向にある。分母にあたる経常一般財源については、普通交付税が</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割強を占めており、合併算定替えの縮減等により減少傾向にある。今後は、横ばいで推移するものと予想されるが、現在の水準を上回らないよう、集中改革プランに基づき職員数の削減等経常経費の縮減に引き続き取組んで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3323570" y="4562849"/>
          <a:ext cx="1269" cy="120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3376275" y="43444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3255625" y="4562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3376275" y="5159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93725" y="5180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639675" y="5190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226</xdr:rowOff>
    </xdr:from>
    <xdr:to>
      <xdr:col>76</xdr:col>
      <xdr:colOff>73025</xdr:colOff>
      <xdr:row>30</xdr:row>
      <xdr:rowOff>101826</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3293725" y="49532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23103</xdr:rowOff>
    </xdr:from>
    <xdr:ext cx="469744"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3376275" y="48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152845</xdr:rowOff>
    </xdr:from>
    <xdr:to>
      <xdr:col>72</xdr:col>
      <xdr:colOff>123825</xdr:colOff>
      <xdr:row>30</xdr:row>
      <xdr:rowOff>82995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2639675" y="4940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32195</xdr:rowOff>
    </xdr:from>
    <xdr:to>
      <xdr:col>76</xdr:col>
      <xdr:colOff>22225</xdr:colOff>
      <xdr:row>30</xdr:row>
      <xdr:rowOff>51026</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2690475" y="4985195"/>
          <a:ext cx="635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43" name="n_1aveValue債務償還比率">
          <a:extLst>
            <a:ext uri="{FF2B5EF4-FFF2-40B4-BE49-F238E27FC236}">
              <a16:creationId xmlns:a16="http://schemas.microsoft.com/office/drawing/2014/main" id="{00000000-0008-0000-0000-00008F000000}"/>
            </a:ext>
          </a:extLst>
        </xdr:cNvPr>
        <xdr:cNvSpPr txBox="1"/>
      </xdr:nvSpPr>
      <xdr:spPr>
        <a:xfrm>
          <a:off x="12461952" y="52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99522</xdr:rowOff>
    </xdr:from>
    <xdr:ext cx="469744" cy="259045"/>
    <xdr:sp macro="" textlink="">
      <xdr:nvSpPr>
        <xdr:cNvPr id="144" name="n_1mainValue債務償還比率">
          <a:extLst>
            <a:ext uri="{FF2B5EF4-FFF2-40B4-BE49-F238E27FC236}">
              <a16:creationId xmlns:a16="http://schemas.microsoft.com/office/drawing/2014/main" id="{00000000-0008-0000-0000-000090000000}"/>
            </a:ext>
          </a:extLst>
        </xdr:cNvPr>
        <xdr:cNvSpPr txBox="1"/>
      </xdr:nvSpPr>
      <xdr:spPr>
        <a:xfrm>
          <a:off x="12461952" y="47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177665" y="5537835"/>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216400" y="676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676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216400" y="531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5537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216400" y="6163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127500" y="618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384550" y="6166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571750" y="6193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778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71137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16400"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53975</xdr:rowOff>
    </xdr:from>
    <xdr:to>
      <xdr:col>20</xdr:col>
      <xdr:colOff>38100</xdr:colOff>
      <xdr:row>34</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5667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34</xdr:row>
      <xdr:rowOff>104775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429000" y="5712460"/>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63500</xdr:rowOff>
    </xdr:from>
    <xdr:to>
      <xdr:col>15</xdr:col>
      <xdr:colOff>101600</xdr:colOff>
      <xdr:row>34</xdr:row>
      <xdr:rowOff>165100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7175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104775</xdr:rowOff>
    </xdr:from>
    <xdr:to>
      <xdr:col>19</xdr:col>
      <xdr:colOff>177800</xdr:colOff>
      <xdr:row>34</xdr:row>
      <xdr:rowOff>114300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622550" y="571817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239144" y="625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439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64529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2391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4390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9429115" y="5505321"/>
          <a:ext cx="0" cy="1396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9467850" y="69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9359900" y="6901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9467850" y="52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9359900" y="5505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9467850" y="627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9398000" y="6421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8636000" y="64199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7842250" y="64450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029450" y="628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84173</xdr:rowOff>
    </xdr:from>
    <xdr:to>
      <xdr:col>55</xdr:col>
      <xdr:colOff>50800</xdr:colOff>
      <xdr:row>40</xdr:row>
      <xdr:rowOff>14323</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398000" y="6523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62600</xdr:rowOff>
    </xdr:from>
    <xdr:ext cx="534377" cy="259045"/>
    <xdr:sp macro="" textlink="">
      <xdr:nvSpPr>
        <xdr:cNvPr id="119" name="【道路】&#10;一人当たり延長該当値テキスト">
          <a:extLst>
            <a:ext uri="{FF2B5EF4-FFF2-40B4-BE49-F238E27FC236}">
              <a16:creationId xmlns:a16="http://schemas.microsoft.com/office/drawing/2014/main" id="{00000000-0008-0000-0100-000077000000}"/>
            </a:ext>
          </a:extLst>
        </xdr:cNvPr>
        <xdr:cNvSpPr txBox="1"/>
      </xdr:nvSpPr>
      <xdr:spPr>
        <a:xfrm>
          <a:off x="9467850" y="65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88905</xdr:rowOff>
    </xdr:from>
    <xdr:to>
      <xdr:col>50</xdr:col>
      <xdr:colOff>165100</xdr:colOff>
      <xdr:row>40</xdr:row>
      <xdr:rowOff>19055</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8636000" y="652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134973</xdr:rowOff>
    </xdr:from>
    <xdr:to>
      <xdr:col>55</xdr:col>
      <xdr:colOff>0</xdr:colOff>
      <xdr:row>39</xdr:row>
      <xdr:rowOff>139705</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8686800" y="6573873"/>
          <a:ext cx="74295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94689</xdr:rowOff>
    </xdr:from>
    <xdr:to>
      <xdr:col>46</xdr:col>
      <xdr:colOff>38100</xdr:colOff>
      <xdr:row>40</xdr:row>
      <xdr:rowOff>24839</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7842250" y="6533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139705</xdr:rowOff>
    </xdr:from>
    <xdr:to>
      <xdr:col>50</xdr:col>
      <xdr:colOff>114300</xdr:colOff>
      <xdr:row>39</xdr:row>
      <xdr:rowOff>145489</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7886700" y="6578605"/>
          <a:ext cx="8001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8425961" y="62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7644911" y="62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6851161" y="60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10182</xdr:rowOff>
    </xdr:from>
    <xdr:ext cx="534377"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8425961" y="66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15966</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7644911" y="66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858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595630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公営住宅】&#10;有形固定資産減価償却率グラフ枠">
          <a:extLst>
            <a:ext uri="{FF2B5EF4-FFF2-40B4-BE49-F238E27FC236}">
              <a16:creationId xmlns:a16="http://schemas.microsoft.com/office/drawing/2014/main" id="{00000000-0008-0000-0100-0000A800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177665" y="1284605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170" name="【公営住宅】&#10;有形固定資産減価償却率最小値テキスト">
          <a:extLst>
            <a:ext uri="{FF2B5EF4-FFF2-40B4-BE49-F238E27FC236}">
              <a16:creationId xmlns:a16="http://schemas.microsoft.com/office/drawing/2014/main" id="{00000000-0008-0000-0100-0000AA000000}"/>
            </a:ext>
          </a:extLst>
        </xdr:cNvPr>
        <xdr:cNvSpPr txBox="1"/>
      </xdr:nvSpPr>
      <xdr:spPr>
        <a:xfrm>
          <a:off x="42164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108450" y="1438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2" name="【公営住宅】&#10;有形固定資産減価償却率最大値テキスト">
          <a:extLst>
            <a:ext uri="{FF2B5EF4-FFF2-40B4-BE49-F238E27FC236}">
              <a16:creationId xmlns:a16="http://schemas.microsoft.com/office/drawing/2014/main" id="{00000000-0008-0000-0100-0000AC000000}"/>
            </a:ext>
          </a:extLst>
        </xdr:cNvPr>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174" name="【公営住宅】&#10;有形固定資産減価償却率平均値テキスト">
          <a:extLst>
            <a:ext uri="{FF2B5EF4-FFF2-40B4-BE49-F238E27FC236}">
              <a16:creationId xmlns:a16="http://schemas.microsoft.com/office/drawing/2014/main" id="{00000000-0008-0000-0100-0000AE000000}"/>
            </a:ext>
          </a:extLst>
        </xdr:cNvPr>
        <xdr:cNvSpPr txBox="1"/>
      </xdr:nvSpPr>
      <xdr:spPr>
        <a:xfrm>
          <a:off x="4216400" y="13435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127500" y="13457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384550" y="134708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571750" y="1347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7780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127500" y="13182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185" name="【公営住宅】&#10;有形固定資産減価償却率該当値テキスト">
          <a:extLst>
            <a:ext uri="{FF2B5EF4-FFF2-40B4-BE49-F238E27FC236}">
              <a16:creationId xmlns:a16="http://schemas.microsoft.com/office/drawing/2014/main" id="{00000000-0008-0000-0100-0000B9000000}"/>
            </a:ext>
          </a:extLst>
        </xdr:cNvPr>
        <xdr:cNvSpPr txBox="1"/>
      </xdr:nvSpPr>
      <xdr:spPr>
        <a:xfrm>
          <a:off x="4216400"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384550" y="13209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45720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3429000" y="1322705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571750" y="132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80</xdr:row>
      <xdr:rowOff>62864</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2622550" y="13253720"/>
          <a:ext cx="8064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190" name="n_1aveValue【公営住宅】&#10;有形固定資産減価償却率">
          <a:extLst>
            <a:ext uri="{FF2B5EF4-FFF2-40B4-BE49-F238E27FC236}">
              <a16:creationId xmlns:a16="http://schemas.microsoft.com/office/drawing/2014/main" id="{00000000-0008-0000-0100-0000BE000000}"/>
            </a:ext>
          </a:extLst>
        </xdr:cNvPr>
        <xdr:cNvSpPr txBox="1"/>
      </xdr:nvSpPr>
      <xdr:spPr>
        <a:xfrm>
          <a:off x="32391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191" name="n_2aveValue【公営住宅】&#10;有形固定資産減価償却率">
          <a:extLst>
            <a:ext uri="{FF2B5EF4-FFF2-40B4-BE49-F238E27FC236}">
              <a16:creationId xmlns:a16="http://schemas.microsoft.com/office/drawing/2014/main" id="{00000000-0008-0000-0100-0000BF000000}"/>
            </a:ext>
          </a:extLst>
        </xdr:cNvPr>
        <xdr:cNvSpPr txBox="1"/>
      </xdr:nvSpPr>
      <xdr:spPr>
        <a:xfrm>
          <a:off x="2439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192" name="n_3aveValue【公営住宅】&#10;有形固定資産減価償却率">
          <a:extLst>
            <a:ext uri="{FF2B5EF4-FFF2-40B4-BE49-F238E27FC236}">
              <a16:creationId xmlns:a16="http://schemas.microsoft.com/office/drawing/2014/main" id="{00000000-0008-0000-0100-0000C0000000}"/>
            </a:ext>
          </a:extLst>
        </xdr:cNvPr>
        <xdr:cNvSpPr txBox="1"/>
      </xdr:nvSpPr>
      <xdr:spPr>
        <a:xfrm>
          <a:off x="1645294" y="1332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193" name="n_1mainValue【公営住宅】&#10;有形固定資産減価償却率">
          <a:extLst>
            <a:ext uri="{FF2B5EF4-FFF2-40B4-BE49-F238E27FC236}">
              <a16:creationId xmlns:a16="http://schemas.microsoft.com/office/drawing/2014/main" id="{00000000-0008-0000-0100-0000C1000000}"/>
            </a:ext>
          </a:extLst>
        </xdr:cNvPr>
        <xdr:cNvSpPr txBox="1"/>
      </xdr:nvSpPr>
      <xdr:spPr>
        <a:xfrm>
          <a:off x="32391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194" name="n_2mainValue【公営住宅】&#10;有形固定資産減価償却率">
          <a:extLst>
            <a:ext uri="{FF2B5EF4-FFF2-40B4-BE49-F238E27FC236}">
              <a16:creationId xmlns:a16="http://schemas.microsoft.com/office/drawing/2014/main" id="{00000000-0008-0000-0100-0000C2000000}"/>
            </a:ext>
          </a:extLst>
        </xdr:cNvPr>
        <xdr:cNvSpPr txBox="1"/>
      </xdr:nvSpPr>
      <xdr:spPr>
        <a:xfrm>
          <a:off x="24390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公営住宅】&#10;一人当たり面積グラフ枠">
          <a:extLst>
            <a:ext uri="{FF2B5EF4-FFF2-40B4-BE49-F238E27FC236}">
              <a16:creationId xmlns:a16="http://schemas.microsoft.com/office/drawing/2014/main" id="{00000000-0008-0000-0100-0000D900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9429115" y="12931902"/>
          <a:ext cx="0" cy="13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19" name="【公営住宅】&#10;一人当たり面積最小値テキスト">
          <a:extLst>
            <a:ext uri="{FF2B5EF4-FFF2-40B4-BE49-F238E27FC236}">
              <a16:creationId xmlns:a16="http://schemas.microsoft.com/office/drawing/2014/main" id="{00000000-0008-0000-0100-0000DB000000}"/>
            </a:ext>
          </a:extLst>
        </xdr:cNvPr>
        <xdr:cNvSpPr txBox="1"/>
      </xdr:nvSpPr>
      <xdr:spPr>
        <a:xfrm>
          <a:off x="9467850" y="143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9359900" y="143102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21" name="【公営住宅】&#10;一人当たり面積最大値テキスト">
          <a:extLst>
            <a:ext uri="{FF2B5EF4-FFF2-40B4-BE49-F238E27FC236}">
              <a16:creationId xmlns:a16="http://schemas.microsoft.com/office/drawing/2014/main" id="{00000000-0008-0000-0100-0000DD000000}"/>
            </a:ext>
          </a:extLst>
        </xdr:cNvPr>
        <xdr:cNvSpPr txBox="1"/>
      </xdr:nvSpPr>
      <xdr:spPr>
        <a:xfrm>
          <a:off x="9467850" y="1271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9359900" y="12931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223" name="【公営住宅】&#10;一人当たり面積平均値テキスト">
          <a:extLst>
            <a:ext uri="{FF2B5EF4-FFF2-40B4-BE49-F238E27FC236}">
              <a16:creationId xmlns:a16="http://schemas.microsoft.com/office/drawing/2014/main" id="{00000000-0008-0000-0100-0000DF000000}"/>
            </a:ext>
          </a:extLst>
        </xdr:cNvPr>
        <xdr:cNvSpPr txBox="1"/>
      </xdr:nvSpPr>
      <xdr:spPr>
        <a:xfrm>
          <a:off x="9467850" y="13823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9398000" y="138452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8636000" y="138071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7842250" y="13772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7029450" y="1400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25019</xdr:rowOff>
    </xdr:from>
    <xdr:to>
      <xdr:col>55</xdr:col>
      <xdr:colOff>50800</xdr:colOff>
      <xdr:row>79</xdr:row>
      <xdr:rowOff>126619</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9398000" y="13067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47896</xdr:rowOff>
    </xdr:from>
    <xdr:ext cx="469744" cy="259045"/>
    <xdr:sp macro="" textlink="">
      <xdr:nvSpPr>
        <xdr:cNvPr id="234" name="【公営住宅】&#10;一人当たり面積該当値テキスト">
          <a:extLst>
            <a:ext uri="{FF2B5EF4-FFF2-40B4-BE49-F238E27FC236}">
              <a16:creationId xmlns:a16="http://schemas.microsoft.com/office/drawing/2014/main" id="{00000000-0008-0000-0100-0000EA000000}"/>
            </a:ext>
          </a:extLst>
        </xdr:cNvPr>
        <xdr:cNvSpPr txBox="1"/>
      </xdr:nvSpPr>
      <xdr:spPr>
        <a:xfrm>
          <a:off x="9467850" y="129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42163</xdr:rowOff>
    </xdr:from>
    <xdr:to>
      <xdr:col>50</xdr:col>
      <xdr:colOff>165100</xdr:colOff>
      <xdr:row>79</xdr:row>
      <xdr:rowOff>143763</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8636000" y="13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75819</xdr:rowOff>
    </xdr:from>
    <xdr:to>
      <xdr:col>55</xdr:col>
      <xdr:colOff>0</xdr:colOff>
      <xdr:row>79</xdr:row>
      <xdr:rowOff>92963</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8686800" y="13118719"/>
          <a:ext cx="7429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105029</xdr:rowOff>
    </xdr:from>
    <xdr:to>
      <xdr:col>46</xdr:col>
      <xdr:colOff>38100</xdr:colOff>
      <xdr:row>80</xdr:row>
      <xdr:rowOff>35179</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7842250" y="13147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92963</xdr:rowOff>
    </xdr:from>
    <xdr:to>
      <xdr:col>50</xdr:col>
      <xdr:colOff>114300</xdr:colOff>
      <xdr:row>79</xdr:row>
      <xdr:rowOff>155829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7886700" y="13135863"/>
          <a:ext cx="8001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239" name="n_1aveValue【公営住宅】&#10;一人当たり面積">
          <a:extLst>
            <a:ext uri="{FF2B5EF4-FFF2-40B4-BE49-F238E27FC236}">
              <a16:creationId xmlns:a16="http://schemas.microsoft.com/office/drawing/2014/main" id="{00000000-0008-0000-0100-0000EF000000}"/>
            </a:ext>
          </a:extLst>
        </xdr:cNvPr>
        <xdr:cNvSpPr txBox="1"/>
      </xdr:nvSpPr>
      <xdr:spPr>
        <a:xfrm>
          <a:off x="8458277" y="1389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240" name="n_2aveValue【公営住宅】&#10;一人当たり面積">
          <a:extLst>
            <a:ext uri="{FF2B5EF4-FFF2-40B4-BE49-F238E27FC236}">
              <a16:creationId xmlns:a16="http://schemas.microsoft.com/office/drawing/2014/main" id="{00000000-0008-0000-0100-0000F0000000}"/>
            </a:ext>
          </a:extLst>
        </xdr:cNvPr>
        <xdr:cNvSpPr txBox="1"/>
      </xdr:nvSpPr>
      <xdr:spPr>
        <a:xfrm>
          <a:off x="7677227" y="138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241" name="n_3aveValue【公営住宅】&#10;一人当たり面積">
          <a:extLst>
            <a:ext uri="{FF2B5EF4-FFF2-40B4-BE49-F238E27FC236}">
              <a16:creationId xmlns:a16="http://schemas.microsoft.com/office/drawing/2014/main" id="{00000000-0008-0000-0100-0000F1000000}"/>
            </a:ext>
          </a:extLst>
        </xdr:cNvPr>
        <xdr:cNvSpPr txBox="1"/>
      </xdr:nvSpPr>
      <xdr:spPr>
        <a:xfrm>
          <a:off x="6864427" y="137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160290</xdr:rowOff>
    </xdr:from>
    <xdr:ext cx="469744" cy="259045"/>
    <xdr:sp macro="" textlink="">
      <xdr:nvSpPr>
        <xdr:cNvPr id="242" name="n_1mainValue【公営住宅】&#10;一人当たり面積">
          <a:extLst>
            <a:ext uri="{FF2B5EF4-FFF2-40B4-BE49-F238E27FC236}">
              <a16:creationId xmlns:a16="http://schemas.microsoft.com/office/drawing/2014/main" id="{00000000-0008-0000-0100-0000F2000000}"/>
            </a:ext>
          </a:extLst>
        </xdr:cNvPr>
        <xdr:cNvSpPr txBox="1"/>
      </xdr:nvSpPr>
      <xdr:spPr>
        <a:xfrm>
          <a:off x="8458277" y="128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51706</xdr:rowOff>
    </xdr:from>
    <xdr:ext cx="469744" cy="259045"/>
    <xdr:sp macro="" textlink="">
      <xdr:nvSpPr>
        <xdr:cNvPr id="243" name="n_2mainValue【公営住宅】&#10;一人当たり面積">
          <a:extLst>
            <a:ext uri="{FF2B5EF4-FFF2-40B4-BE49-F238E27FC236}">
              <a16:creationId xmlns:a16="http://schemas.microsoft.com/office/drawing/2014/main" id="{00000000-0008-0000-0100-0000F3000000}"/>
            </a:ext>
          </a:extLst>
        </xdr:cNvPr>
        <xdr:cNvSpPr txBox="1"/>
      </xdr:nvSpPr>
      <xdr:spPr>
        <a:xfrm>
          <a:off x="7677227" y="1292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港湾・漁港】&#10;有形固定資産減価償却率グラフ枠">
          <a:extLst>
            <a:ext uri="{FF2B5EF4-FFF2-40B4-BE49-F238E27FC236}">
              <a16:creationId xmlns:a16="http://schemas.microsoft.com/office/drawing/2014/main" id="{00000000-0008-0000-0100-00000B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177665" y="16718914"/>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269" name="【港湾・漁港】&#10;有形固定資産減価償却率最小値テキスト">
          <a:extLst>
            <a:ext uri="{FF2B5EF4-FFF2-40B4-BE49-F238E27FC236}">
              <a16:creationId xmlns:a16="http://schemas.microsoft.com/office/drawing/2014/main" id="{00000000-0008-0000-0100-00000D010000}"/>
            </a:ext>
          </a:extLst>
        </xdr:cNvPr>
        <xdr:cNvSpPr txBox="1"/>
      </xdr:nvSpPr>
      <xdr:spPr>
        <a:xfrm>
          <a:off x="42164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108450" y="17799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271" name="【港湾・漁港】&#10;有形固定資産減価償却率最大値テキスト">
          <a:extLst>
            <a:ext uri="{FF2B5EF4-FFF2-40B4-BE49-F238E27FC236}">
              <a16:creationId xmlns:a16="http://schemas.microsoft.com/office/drawing/2014/main" id="{00000000-0008-0000-0100-00000F010000}"/>
            </a:ext>
          </a:extLst>
        </xdr:cNvPr>
        <xdr:cNvSpPr txBox="1"/>
      </xdr:nvSpPr>
      <xdr:spPr>
        <a:xfrm>
          <a:off x="4216400" y="1650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108450" y="16718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40022</xdr:rowOff>
    </xdr:from>
    <xdr:ext cx="405111" cy="259045"/>
    <xdr:sp macro="" textlink="">
      <xdr:nvSpPr>
        <xdr:cNvPr id="273" name="【港湾・漁港】&#10;有形固定資産減価償却率平均値テキスト">
          <a:extLst>
            <a:ext uri="{FF2B5EF4-FFF2-40B4-BE49-F238E27FC236}">
              <a16:creationId xmlns:a16="http://schemas.microsoft.com/office/drawing/2014/main" id="{00000000-0008-0000-0100-000011010000}"/>
            </a:ext>
          </a:extLst>
        </xdr:cNvPr>
        <xdr:cNvSpPr txBox="1"/>
      </xdr:nvSpPr>
      <xdr:spPr>
        <a:xfrm>
          <a:off x="4216400" y="17210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127500" y="172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384550" y="17281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571750" y="1733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778000" y="17315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29211</xdr:rowOff>
    </xdr:from>
    <xdr:to>
      <xdr:col>24</xdr:col>
      <xdr:colOff>114300</xdr:colOff>
      <xdr:row>101</xdr:row>
      <xdr:rowOff>130811</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4127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117493</xdr:rowOff>
    </xdr:from>
    <xdr:ext cx="405111" cy="259045"/>
    <xdr:sp macro="" textlink="">
      <xdr:nvSpPr>
        <xdr:cNvPr id="284" name="【港湾・漁港】&#10;有形固定資産減価償却率該当値テキスト">
          <a:extLst>
            <a:ext uri="{FF2B5EF4-FFF2-40B4-BE49-F238E27FC236}">
              <a16:creationId xmlns:a16="http://schemas.microsoft.com/office/drawing/2014/main" id="{00000000-0008-0000-0100-00001C010000}"/>
            </a:ext>
          </a:extLst>
        </xdr:cNvPr>
        <xdr:cNvSpPr txBox="1"/>
      </xdr:nvSpPr>
      <xdr:spPr>
        <a:xfrm>
          <a:off x="4216400" y="1662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42545</xdr:rowOff>
    </xdr:from>
    <xdr:to>
      <xdr:col>20</xdr:col>
      <xdr:colOff>38100</xdr:colOff>
      <xdr:row>101</xdr:row>
      <xdr:rowOff>144145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3384550" y="16717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80011</xdr:rowOff>
    </xdr:from>
    <xdr:to>
      <xdr:col>24</xdr:col>
      <xdr:colOff>63500</xdr:colOff>
      <xdr:row>101</xdr:row>
      <xdr:rowOff>93345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3429000" y="16755111"/>
          <a:ext cx="7493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36830</xdr:rowOff>
    </xdr:from>
    <xdr:to>
      <xdr:col>15</xdr:col>
      <xdr:colOff>101600</xdr:colOff>
      <xdr:row>101</xdr:row>
      <xdr:rowOff>138430</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257175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93345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2622550" y="1676273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289" name="n_1aveValue【港湾・漁港】&#10;有形固定資産減価償却率">
          <a:extLst>
            <a:ext uri="{FF2B5EF4-FFF2-40B4-BE49-F238E27FC236}">
              <a16:creationId xmlns:a16="http://schemas.microsoft.com/office/drawing/2014/main" id="{00000000-0008-0000-0100-000021010000}"/>
            </a:ext>
          </a:extLst>
        </xdr:cNvPr>
        <xdr:cNvSpPr txBox="1"/>
      </xdr:nvSpPr>
      <xdr:spPr>
        <a:xfrm>
          <a:off x="3239144" y="1736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0" name="n_2aveValue【港湾・漁港】&#10;有形固定資産減価償却率">
          <a:extLst>
            <a:ext uri="{FF2B5EF4-FFF2-40B4-BE49-F238E27FC236}">
              <a16:creationId xmlns:a16="http://schemas.microsoft.com/office/drawing/2014/main" id="{00000000-0008-0000-0100-000022010000}"/>
            </a:ext>
          </a:extLst>
        </xdr:cNvPr>
        <xdr:cNvSpPr txBox="1"/>
      </xdr:nvSpPr>
      <xdr:spPr>
        <a:xfrm>
          <a:off x="24390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92091</xdr:rowOff>
    </xdr:from>
    <xdr:ext cx="405111" cy="259045"/>
    <xdr:sp macro="" textlink="">
      <xdr:nvSpPr>
        <xdr:cNvPr id="291" name="n_3aveValue【港湾・漁港】&#10;有形固定資産減価償却率">
          <a:extLst>
            <a:ext uri="{FF2B5EF4-FFF2-40B4-BE49-F238E27FC236}">
              <a16:creationId xmlns:a16="http://schemas.microsoft.com/office/drawing/2014/main" id="{00000000-0008-0000-0100-000023010000}"/>
            </a:ext>
          </a:extLst>
        </xdr:cNvPr>
        <xdr:cNvSpPr txBox="1"/>
      </xdr:nvSpPr>
      <xdr:spPr>
        <a:xfrm>
          <a:off x="1645294"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160672</xdr:rowOff>
    </xdr:from>
    <xdr:ext cx="405111" cy="259045"/>
    <xdr:sp macro="" textlink="">
      <xdr:nvSpPr>
        <xdr:cNvPr id="292" name="n_1mainValue【港湾・漁港】&#10;有形固定資産減価償却率">
          <a:extLst>
            <a:ext uri="{FF2B5EF4-FFF2-40B4-BE49-F238E27FC236}">
              <a16:creationId xmlns:a16="http://schemas.microsoft.com/office/drawing/2014/main" id="{00000000-0008-0000-0100-000024010000}"/>
            </a:ext>
          </a:extLst>
        </xdr:cNvPr>
        <xdr:cNvSpPr txBox="1"/>
      </xdr:nvSpPr>
      <xdr:spPr>
        <a:xfrm>
          <a:off x="3239144" y="1650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154957</xdr:rowOff>
    </xdr:from>
    <xdr:ext cx="405111" cy="259045"/>
    <xdr:sp macro="" textlink="">
      <xdr:nvSpPr>
        <xdr:cNvPr id="293" name="n_2mainValue【港湾・漁港】&#10;有形固定資産減価償却率">
          <a:extLst>
            <a:ext uri="{FF2B5EF4-FFF2-40B4-BE49-F238E27FC236}">
              <a16:creationId xmlns:a16="http://schemas.microsoft.com/office/drawing/2014/main" id="{00000000-0008-0000-0100-000025010000}"/>
            </a:ext>
          </a:extLst>
        </xdr:cNvPr>
        <xdr:cNvSpPr txBox="1"/>
      </xdr:nvSpPr>
      <xdr:spPr>
        <a:xfrm>
          <a:off x="2439044" y="1649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956300" y="177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726564" y="17663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327878" y="17110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5956300" y="16694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327878" y="16558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港湾・漁港】&#10;一人当たり有形固定資産（償却資産）額グラフ枠">
          <a:extLst>
            <a:ext uri="{FF2B5EF4-FFF2-40B4-BE49-F238E27FC236}">
              <a16:creationId xmlns:a16="http://schemas.microsoft.com/office/drawing/2014/main" id="{00000000-0008-0000-0100-000038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9429115" y="16546663"/>
          <a:ext cx="0" cy="1252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14" name="【港湾・漁港】&#10;一人当たり有形固定資産（償却資産）額最小値テキスト">
          <a:extLst>
            <a:ext uri="{FF2B5EF4-FFF2-40B4-BE49-F238E27FC236}">
              <a16:creationId xmlns:a16="http://schemas.microsoft.com/office/drawing/2014/main" id="{00000000-0008-0000-0100-00003A010000}"/>
            </a:ext>
          </a:extLst>
        </xdr:cNvPr>
        <xdr:cNvSpPr txBox="1"/>
      </xdr:nvSpPr>
      <xdr:spPr>
        <a:xfrm>
          <a:off x="9467850" y="1780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9359900" y="17798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16" name="【港湾・漁港】&#10;一人当たり有形固定資産（償却資産）額最大値テキスト">
          <a:extLst>
            <a:ext uri="{FF2B5EF4-FFF2-40B4-BE49-F238E27FC236}">
              <a16:creationId xmlns:a16="http://schemas.microsoft.com/office/drawing/2014/main" id="{00000000-0008-0000-0100-00003C010000}"/>
            </a:ext>
          </a:extLst>
        </xdr:cNvPr>
        <xdr:cNvSpPr txBox="1"/>
      </xdr:nvSpPr>
      <xdr:spPr>
        <a:xfrm>
          <a:off x="9467850" y="16334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9359900" y="16546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31557</xdr:rowOff>
    </xdr:from>
    <xdr:ext cx="599010" cy="259045"/>
    <xdr:sp macro="" textlink="">
      <xdr:nvSpPr>
        <xdr:cNvPr id="318" name="【港湾・漁港】&#10;一人当たり有形固定資産（償却資産）額平均値テキスト">
          <a:extLst>
            <a:ext uri="{FF2B5EF4-FFF2-40B4-BE49-F238E27FC236}">
              <a16:creationId xmlns:a16="http://schemas.microsoft.com/office/drawing/2014/main" id="{00000000-0008-0000-0100-00003E010000}"/>
            </a:ext>
          </a:extLst>
        </xdr:cNvPr>
        <xdr:cNvSpPr txBox="1"/>
      </xdr:nvSpPr>
      <xdr:spPr>
        <a:xfrm>
          <a:off x="9467850" y="1736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9398000" y="1738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8636000" y="17436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7842250" y="17433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104322</xdr:rowOff>
    </xdr:from>
    <xdr:to>
      <xdr:col>41</xdr:col>
      <xdr:colOff>101600</xdr:colOff>
      <xdr:row>107</xdr:row>
      <xdr:rowOff>34472</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7029450" y="176049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53332</xdr:rowOff>
    </xdr:from>
    <xdr:to>
      <xdr:col>55</xdr:col>
      <xdr:colOff>50800</xdr:colOff>
      <xdr:row>104</xdr:row>
      <xdr:rowOff>154932</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9398000" y="172237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76209</xdr:rowOff>
    </xdr:from>
    <xdr:ext cx="599010" cy="259045"/>
    <xdr:sp macro="" textlink="">
      <xdr:nvSpPr>
        <xdr:cNvPr id="329" name="【港湾・漁港】&#10;一人当たり有形固定資産（償却資産）額該当値テキスト">
          <a:extLst>
            <a:ext uri="{FF2B5EF4-FFF2-40B4-BE49-F238E27FC236}">
              <a16:creationId xmlns:a16="http://schemas.microsoft.com/office/drawing/2014/main" id="{00000000-0008-0000-0100-000049010000}"/>
            </a:ext>
          </a:extLst>
        </xdr:cNvPr>
        <xdr:cNvSpPr txBox="1"/>
      </xdr:nvSpPr>
      <xdr:spPr>
        <a:xfrm>
          <a:off x="9467850" y="170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61506</xdr:rowOff>
    </xdr:from>
    <xdr:to>
      <xdr:col>50</xdr:col>
      <xdr:colOff>165100</xdr:colOff>
      <xdr:row>104</xdr:row>
      <xdr:rowOff>163106</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8636000" y="172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104132</xdr:rowOff>
    </xdr:from>
    <xdr:to>
      <xdr:col>55</xdr:col>
      <xdr:colOff>0</xdr:colOff>
      <xdr:row>104</xdr:row>
      <xdr:rowOff>112306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8686800" y="17274532"/>
          <a:ext cx="74295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76995</xdr:rowOff>
    </xdr:from>
    <xdr:to>
      <xdr:col>46</xdr:col>
      <xdr:colOff>38100</xdr:colOff>
      <xdr:row>105</xdr:row>
      <xdr:rowOff>7145</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7842250" y="172473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112306</xdr:rowOff>
    </xdr:from>
    <xdr:to>
      <xdr:col>50</xdr:col>
      <xdr:colOff>114300</xdr:colOff>
      <xdr:row>104</xdr:row>
      <xdr:rowOff>127795</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7886700" y="17282706"/>
          <a:ext cx="8001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22541</xdr:rowOff>
    </xdr:from>
    <xdr:ext cx="599010" cy="259045"/>
    <xdr:sp macro="" textlink="">
      <xdr:nvSpPr>
        <xdr:cNvPr id="334" name="n_1aveValue【港湾・漁港】&#10;一人当たり有形固定資産（償却資産）額">
          <a:extLst>
            <a:ext uri="{FF2B5EF4-FFF2-40B4-BE49-F238E27FC236}">
              <a16:creationId xmlns:a16="http://schemas.microsoft.com/office/drawing/2014/main" id="{00000000-0008-0000-0100-00004E010000}"/>
            </a:ext>
          </a:extLst>
        </xdr:cNvPr>
        <xdr:cNvSpPr txBox="1"/>
      </xdr:nvSpPr>
      <xdr:spPr>
        <a:xfrm>
          <a:off x="8399995" y="1752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19544</xdr:rowOff>
    </xdr:from>
    <xdr:ext cx="599010" cy="259045"/>
    <xdr:sp macro="" textlink="">
      <xdr:nvSpPr>
        <xdr:cNvPr id="335" name="n_2aveValue【港湾・漁港】&#10;一人当たり有形固定資産（償却資産）額">
          <a:extLst>
            <a:ext uri="{FF2B5EF4-FFF2-40B4-BE49-F238E27FC236}">
              <a16:creationId xmlns:a16="http://schemas.microsoft.com/office/drawing/2014/main" id="{00000000-0008-0000-0100-00004F010000}"/>
            </a:ext>
          </a:extLst>
        </xdr:cNvPr>
        <xdr:cNvSpPr txBox="1"/>
      </xdr:nvSpPr>
      <xdr:spPr>
        <a:xfrm>
          <a:off x="7612595" y="1752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50999</xdr:rowOff>
    </xdr:from>
    <xdr:ext cx="599010" cy="259045"/>
    <xdr:sp macro="" textlink="">
      <xdr:nvSpPr>
        <xdr:cNvPr id="336" name="n_3aveValue【港湾・漁港】&#10;一人当たり有形固定資産（償却資産）額">
          <a:extLst>
            <a:ext uri="{FF2B5EF4-FFF2-40B4-BE49-F238E27FC236}">
              <a16:creationId xmlns:a16="http://schemas.microsoft.com/office/drawing/2014/main" id="{00000000-0008-0000-0100-000050010000}"/>
            </a:ext>
          </a:extLst>
        </xdr:cNvPr>
        <xdr:cNvSpPr txBox="1"/>
      </xdr:nvSpPr>
      <xdr:spPr>
        <a:xfrm>
          <a:off x="6818845" y="1738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8183</xdr:rowOff>
    </xdr:from>
    <xdr:ext cx="599010" cy="259045"/>
    <xdr:sp macro="" textlink="">
      <xdr:nvSpPr>
        <xdr:cNvPr id="337" name="n_1mainValue【港湾・漁港】&#10;一人当たり有形固定資産（償却資産）額">
          <a:extLst>
            <a:ext uri="{FF2B5EF4-FFF2-40B4-BE49-F238E27FC236}">
              <a16:creationId xmlns:a16="http://schemas.microsoft.com/office/drawing/2014/main" id="{00000000-0008-0000-0100-000051010000}"/>
            </a:ext>
          </a:extLst>
        </xdr:cNvPr>
        <xdr:cNvSpPr txBox="1"/>
      </xdr:nvSpPr>
      <xdr:spPr>
        <a:xfrm>
          <a:off x="8399995" y="170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23672</xdr:rowOff>
    </xdr:from>
    <xdr:ext cx="599010" cy="259045"/>
    <xdr:sp macro="" textlink="">
      <xdr:nvSpPr>
        <xdr:cNvPr id="338" name="n_2mainValue【港湾・漁港】&#10;一人当たり有形固定資産（償却資産）額">
          <a:extLst>
            <a:ext uri="{FF2B5EF4-FFF2-40B4-BE49-F238E27FC236}">
              <a16:creationId xmlns:a16="http://schemas.microsoft.com/office/drawing/2014/main" id="{00000000-0008-0000-0100-000052010000}"/>
            </a:ext>
          </a:extLst>
        </xdr:cNvPr>
        <xdr:cNvSpPr txBox="1"/>
      </xdr:nvSpPr>
      <xdr:spPr>
        <a:xfrm>
          <a:off x="7612595" y="1702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00000000-0008-0000-0100-00006A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14699614" y="550545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4" name="【認定こども園・幼稚園・保育所】&#10;有形固定資産減価償却率最小値テキスト">
          <a:extLst>
            <a:ext uri="{FF2B5EF4-FFF2-40B4-BE49-F238E27FC236}">
              <a16:creationId xmlns:a16="http://schemas.microsoft.com/office/drawing/2014/main" id="{00000000-0008-0000-0100-00006C010000}"/>
            </a:ext>
          </a:extLst>
        </xdr:cNvPr>
        <xdr:cNvSpPr txBox="1"/>
      </xdr:nvSpPr>
      <xdr:spPr>
        <a:xfrm>
          <a:off x="14738350" y="688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4611350" y="6885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a:extLst>
            <a:ext uri="{FF2B5EF4-FFF2-40B4-BE49-F238E27FC236}">
              <a16:creationId xmlns:a16="http://schemas.microsoft.com/office/drawing/2014/main" id="{00000000-0008-0000-0100-00006E010000}"/>
            </a:ext>
          </a:extLst>
        </xdr:cNvPr>
        <xdr:cNvSpPr txBox="1"/>
      </xdr:nvSpPr>
      <xdr:spPr>
        <a:xfrm>
          <a:off x="147383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46113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00000000-0008-0000-0100-000070010000}"/>
            </a:ext>
          </a:extLst>
        </xdr:cNvPr>
        <xdr:cNvSpPr txBox="1"/>
      </xdr:nvSpPr>
      <xdr:spPr>
        <a:xfrm>
          <a:off x="14738350" y="629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4649450" y="6316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3887450" y="635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3093700" y="629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2299950" y="6318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19685</xdr:rowOff>
    </xdr:from>
    <xdr:to>
      <xdr:col>85</xdr:col>
      <xdr:colOff>177800</xdr:colOff>
      <xdr:row>35</xdr:row>
      <xdr:rowOff>121285</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14649450" y="57981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42562</xdr:rowOff>
    </xdr:from>
    <xdr:ext cx="405111" cy="259045"/>
    <xdr:sp macro="" textlink="">
      <xdr:nvSpPr>
        <xdr:cNvPr id="379" name="【認定こども園・幼稚園・保育所】&#10;有形固定資産減価償却率該当値テキスト">
          <a:extLst>
            <a:ext uri="{FF2B5EF4-FFF2-40B4-BE49-F238E27FC236}">
              <a16:creationId xmlns:a16="http://schemas.microsoft.com/office/drawing/2014/main" id="{00000000-0008-0000-0100-00007B010000}"/>
            </a:ext>
          </a:extLst>
        </xdr:cNvPr>
        <xdr:cNvSpPr txBox="1"/>
      </xdr:nvSpPr>
      <xdr:spPr>
        <a:xfrm>
          <a:off x="1473835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61595</xdr:rowOff>
    </xdr:from>
    <xdr:to>
      <xdr:col>81</xdr:col>
      <xdr:colOff>101600</xdr:colOff>
      <xdr:row>35</xdr:row>
      <xdr:rowOff>163195</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1388745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70485</xdr:rowOff>
    </xdr:from>
    <xdr:to>
      <xdr:col>85</xdr:col>
      <xdr:colOff>127000</xdr:colOff>
      <xdr:row>35</xdr:row>
      <xdr:rowOff>112395</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13938250" y="584898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3093700" y="5882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112395</xdr:rowOff>
    </xdr:from>
    <xdr:to>
      <xdr:col>81</xdr:col>
      <xdr:colOff>50800</xdr:colOff>
      <xdr:row>35</xdr:row>
      <xdr:rowOff>154305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13144500" y="589089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374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00000000-0008-0000-0100-000081010000}"/>
            </a:ext>
          </a:extLst>
        </xdr:cNvPr>
        <xdr:cNvSpPr txBox="1"/>
      </xdr:nvSpPr>
      <xdr:spPr>
        <a:xfrm>
          <a:off x="1296099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00000000-0008-0000-0100-000082010000}"/>
            </a:ext>
          </a:extLst>
        </xdr:cNvPr>
        <xdr:cNvSpPr txBox="1"/>
      </xdr:nvSpPr>
      <xdr:spPr>
        <a:xfrm>
          <a:off x="121672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8272</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00000000-0008-0000-0100-000083010000}"/>
            </a:ext>
          </a:extLst>
        </xdr:cNvPr>
        <xdr:cNvSpPr txBox="1"/>
      </xdr:nvSpPr>
      <xdr:spPr>
        <a:xfrm>
          <a:off x="13742044"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388" name="n_2main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2960994" y="566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a:extLst>
            <a:ext uri="{FF2B5EF4-FFF2-40B4-BE49-F238E27FC236}">
              <a16:creationId xmlns:a16="http://schemas.microsoft.com/office/drawing/2014/main" id="{00000000-0008-0000-0100-00009D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9951064" y="5427980"/>
          <a:ext cx="0" cy="153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5" name="【認定こども園・幼稚園・保育所】&#10;一人当たり面積最小値テキスト">
          <a:extLst>
            <a:ext uri="{FF2B5EF4-FFF2-40B4-BE49-F238E27FC236}">
              <a16:creationId xmlns:a16="http://schemas.microsoft.com/office/drawing/2014/main" id="{00000000-0008-0000-0100-00009F010000}"/>
            </a:ext>
          </a:extLst>
        </xdr:cNvPr>
        <xdr:cNvSpPr txBox="1"/>
      </xdr:nvSpPr>
      <xdr:spPr>
        <a:xfrm>
          <a:off x="19989800"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9881850" y="6961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17" name="【認定こども園・幼稚園・保育所】&#10;一人当たり面積最大値テキスト">
          <a:extLst>
            <a:ext uri="{FF2B5EF4-FFF2-40B4-BE49-F238E27FC236}">
              <a16:creationId xmlns:a16="http://schemas.microsoft.com/office/drawing/2014/main" id="{00000000-0008-0000-0100-0000A1010000}"/>
            </a:ext>
          </a:extLst>
        </xdr:cNvPr>
        <xdr:cNvSpPr txBox="1"/>
      </xdr:nvSpPr>
      <xdr:spPr>
        <a:xfrm>
          <a:off x="19989800" y="52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9881850" y="5427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19" name="【認定こども園・幼稚園・保育所】&#10;一人当たり面積平均値テキスト">
          <a:extLst>
            <a:ext uri="{FF2B5EF4-FFF2-40B4-BE49-F238E27FC236}">
              <a16:creationId xmlns:a16="http://schemas.microsoft.com/office/drawing/2014/main" id="{00000000-0008-0000-0100-0000A3010000}"/>
            </a:ext>
          </a:extLst>
        </xdr:cNvPr>
        <xdr:cNvSpPr txBox="1"/>
      </xdr:nvSpPr>
      <xdr:spPr>
        <a:xfrm>
          <a:off x="19989800" y="6238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9900900" y="6259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9157950" y="6292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8345150" y="62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7551400" y="62696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128270</xdr:rowOff>
    </xdr:from>
    <xdr:to>
      <xdr:col>116</xdr:col>
      <xdr:colOff>114300</xdr:colOff>
      <xdr:row>36</xdr:row>
      <xdr:rowOff>58420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9900900" y="590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151147</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00000000-0008-0000-0100-0000AE010000}"/>
            </a:ext>
          </a:extLst>
        </xdr:cNvPr>
        <xdr:cNvSpPr txBox="1"/>
      </xdr:nvSpPr>
      <xdr:spPr>
        <a:xfrm>
          <a:off x="19989800" y="57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144599</xdr:rowOff>
    </xdr:from>
    <xdr:to>
      <xdr:col>112</xdr:col>
      <xdr:colOff>38100</xdr:colOff>
      <xdr:row>36</xdr:row>
      <xdr:rowOff>74749</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9157950" y="59230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xdr:rowOff>
    </xdr:from>
    <xdr:to>
      <xdr:col>116</xdr:col>
      <xdr:colOff>63500</xdr:colOff>
      <xdr:row>36</xdr:row>
      <xdr:rowOff>23949</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9202400" y="5951220"/>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164193</xdr:rowOff>
    </xdr:from>
    <xdr:to>
      <xdr:col>107</xdr:col>
      <xdr:colOff>101600</xdr:colOff>
      <xdr:row>36</xdr:row>
      <xdr:rowOff>94343</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8345150" y="5942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23949</xdr:rowOff>
    </xdr:from>
    <xdr:to>
      <xdr:col>111</xdr:col>
      <xdr:colOff>177800</xdr:colOff>
      <xdr:row>36</xdr:row>
      <xdr:rowOff>43543</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18395950" y="5967549"/>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35" name="n_1aveValue【認定こども園・幼稚園・保育所】&#10;一人当たり面積">
          <a:extLst>
            <a:ext uri="{FF2B5EF4-FFF2-40B4-BE49-F238E27FC236}">
              <a16:creationId xmlns:a16="http://schemas.microsoft.com/office/drawing/2014/main" id="{00000000-0008-0000-0100-0000B3010000}"/>
            </a:ext>
          </a:extLst>
        </xdr:cNvPr>
        <xdr:cNvSpPr txBox="1"/>
      </xdr:nvSpPr>
      <xdr:spPr>
        <a:xfrm>
          <a:off x="18980227"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36" name="n_2aveValue【認定こども園・幼稚園・保育所】&#10;一人当たり面積">
          <a:extLst>
            <a:ext uri="{FF2B5EF4-FFF2-40B4-BE49-F238E27FC236}">
              <a16:creationId xmlns:a16="http://schemas.microsoft.com/office/drawing/2014/main" id="{00000000-0008-0000-0100-0000B4010000}"/>
            </a:ext>
          </a:extLst>
        </xdr:cNvPr>
        <xdr:cNvSpPr txBox="1"/>
      </xdr:nvSpPr>
      <xdr:spPr>
        <a:xfrm>
          <a:off x="18180127"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7" name="n_3aveValue【認定こども園・幼稚園・保育所】&#10;一人当たり面積">
          <a:extLst>
            <a:ext uri="{FF2B5EF4-FFF2-40B4-BE49-F238E27FC236}">
              <a16:creationId xmlns:a16="http://schemas.microsoft.com/office/drawing/2014/main" id="{00000000-0008-0000-0100-0000B5010000}"/>
            </a:ext>
          </a:extLst>
        </xdr:cNvPr>
        <xdr:cNvSpPr txBox="1"/>
      </xdr:nvSpPr>
      <xdr:spPr>
        <a:xfrm>
          <a:off x="17386377"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91276</xdr:rowOff>
    </xdr:from>
    <xdr:ext cx="469744" cy="259045"/>
    <xdr:sp macro="" textlink="">
      <xdr:nvSpPr>
        <xdr:cNvPr id="438" name="n_1mainValue【認定こども園・幼稚園・保育所】&#10;一人当たり面積">
          <a:extLst>
            <a:ext uri="{FF2B5EF4-FFF2-40B4-BE49-F238E27FC236}">
              <a16:creationId xmlns:a16="http://schemas.microsoft.com/office/drawing/2014/main" id="{00000000-0008-0000-0100-0000B6010000}"/>
            </a:ext>
          </a:extLst>
        </xdr:cNvPr>
        <xdr:cNvSpPr txBox="1"/>
      </xdr:nvSpPr>
      <xdr:spPr>
        <a:xfrm>
          <a:off x="18980227" y="570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110870</xdr:rowOff>
    </xdr:from>
    <xdr:ext cx="469744" cy="259045"/>
    <xdr:sp macro="" textlink="">
      <xdr:nvSpPr>
        <xdr:cNvPr id="439" name="n_2main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18180127" y="57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a:extLst>
            <a:ext uri="{FF2B5EF4-FFF2-40B4-BE49-F238E27FC236}">
              <a16:creationId xmlns:a16="http://schemas.microsoft.com/office/drawing/2014/main" id="{00000000-0008-0000-0100-0000D0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4699614" y="9252131"/>
          <a:ext cx="0" cy="128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66" name="【学校施設】&#10;有形固定資産減価償却率最小値テキスト">
          <a:extLst>
            <a:ext uri="{FF2B5EF4-FFF2-40B4-BE49-F238E27FC236}">
              <a16:creationId xmlns:a16="http://schemas.microsoft.com/office/drawing/2014/main" id="{00000000-0008-0000-0100-0000D2010000}"/>
            </a:ext>
          </a:extLst>
        </xdr:cNvPr>
        <xdr:cNvSpPr txBox="1"/>
      </xdr:nvSpPr>
      <xdr:spPr>
        <a:xfrm>
          <a:off x="14738350" y="1054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4611350" y="10541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68" name="【学校施設】&#10;有形固定資産減価償却率最大値テキスト">
          <a:extLst>
            <a:ext uri="{FF2B5EF4-FFF2-40B4-BE49-F238E27FC236}">
              <a16:creationId xmlns:a16="http://schemas.microsoft.com/office/drawing/2014/main" id="{00000000-0008-0000-0100-0000D4010000}"/>
            </a:ext>
          </a:extLst>
        </xdr:cNvPr>
        <xdr:cNvSpPr txBox="1"/>
      </xdr:nvSpPr>
      <xdr:spPr>
        <a:xfrm>
          <a:off x="14738350" y="904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4611350" y="925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0" name="【学校施設】&#10;有形固定資産減価償却率平均値テキスト">
          <a:extLst>
            <a:ext uri="{FF2B5EF4-FFF2-40B4-BE49-F238E27FC236}">
              <a16:creationId xmlns:a16="http://schemas.microsoft.com/office/drawing/2014/main" id="{00000000-0008-0000-0100-0000D6010000}"/>
            </a:ext>
          </a:extLst>
        </xdr:cNvPr>
        <xdr:cNvSpPr txBox="1"/>
      </xdr:nvSpPr>
      <xdr:spPr>
        <a:xfrm>
          <a:off x="14738350" y="9681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4649450" y="97029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3887450" y="9704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3093700" y="9691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2299950" y="97717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19413</xdr:rowOff>
    </xdr:from>
    <xdr:to>
      <xdr:col>85</xdr:col>
      <xdr:colOff>177800</xdr:colOff>
      <xdr:row>58</xdr:row>
      <xdr:rowOff>121013</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4649450" y="95952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42290</xdr:rowOff>
    </xdr:from>
    <xdr:ext cx="405111" cy="259045"/>
    <xdr:sp macro="" textlink="">
      <xdr:nvSpPr>
        <xdr:cNvPr id="481" name="【学校施設】&#10;有形固定資産減価償却率該当値テキスト">
          <a:extLst>
            <a:ext uri="{FF2B5EF4-FFF2-40B4-BE49-F238E27FC236}">
              <a16:creationId xmlns:a16="http://schemas.microsoft.com/office/drawing/2014/main" id="{00000000-0008-0000-0100-0000E1010000}"/>
            </a:ext>
          </a:extLst>
        </xdr:cNvPr>
        <xdr:cNvSpPr txBox="1"/>
      </xdr:nvSpPr>
      <xdr:spPr>
        <a:xfrm>
          <a:off x="14738350"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13887450" y="96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99604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3938250" y="9646013"/>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78196</xdr:rowOff>
    </xdr:from>
    <xdr:to>
      <xdr:col>76</xdr:col>
      <xdr:colOff>165100</xdr:colOff>
      <xdr:row>59</xdr:row>
      <xdr:rowOff>8346</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3093700" y="96539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99604</xdr:rowOff>
    </xdr:from>
    <xdr:to>
      <xdr:col>81</xdr:col>
      <xdr:colOff>50800</xdr:colOff>
      <xdr:row>58</xdr:row>
      <xdr:rowOff>128996</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13144500" y="9675404"/>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86" name="n_1aveValue【学校施設】&#10;有形固定資産減価償却率">
          <a:extLst>
            <a:ext uri="{FF2B5EF4-FFF2-40B4-BE49-F238E27FC236}">
              <a16:creationId xmlns:a16="http://schemas.microsoft.com/office/drawing/2014/main" id="{00000000-0008-0000-0100-0000E6010000}"/>
            </a:ext>
          </a:extLst>
        </xdr:cNvPr>
        <xdr:cNvSpPr txBox="1"/>
      </xdr:nvSpPr>
      <xdr:spPr>
        <a:xfrm>
          <a:off x="1374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87" name="n_2aveValue【学校施設】&#10;有形固定資産減価償却率">
          <a:extLst>
            <a:ext uri="{FF2B5EF4-FFF2-40B4-BE49-F238E27FC236}">
              <a16:creationId xmlns:a16="http://schemas.microsoft.com/office/drawing/2014/main" id="{00000000-0008-0000-0100-0000E7010000}"/>
            </a:ext>
          </a:extLst>
        </xdr:cNvPr>
        <xdr:cNvSpPr txBox="1"/>
      </xdr:nvSpPr>
      <xdr:spPr>
        <a:xfrm>
          <a:off x="1296099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88" name="n_3aveValue【学校施設】&#10;有形固定資産減価償却率">
          <a:extLst>
            <a:ext uri="{FF2B5EF4-FFF2-40B4-BE49-F238E27FC236}">
              <a16:creationId xmlns:a16="http://schemas.microsoft.com/office/drawing/2014/main" id="{00000000-0008-0000-0100-0000E8010000}"/>
            </a:ext>
          </a:extLst>
        </xdr:cNvPr>
        <xdr:cNvSpPr txBox="1"/>
      </xdr:nvSpPr>
      <xdr:spPr>
        <a:xfrm>
          <a:off x="12167244" y="955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166931</xdr:rowOff>
    </xdr:from>
    <xdr:ext cx="405111" cy="259045"/>
    <xdr:sp macro="" textlink="">
      <xdr:nvSpPr>
        <xdr:cNvPr id="489" name="n_1mainValue【学校施設】&#10;有形固定資産減価償却率">
          <a:extLst>
            <a:ext uri="{FF2B5EF4-FFF2-40B4-BE49-F238E27FC236}">
              <a16:creationId xmlns:a16="http://schemas.microsoft.com/office/drawing/2014/main" id="{00000000-0008-0000-0100-0000E9010000}"/>
            </a:ext>
          </a:extLst>
        </xdr:cNvPr>
        <xdr:cNvSpPr txBox="1"/>
      </xdr:nvSpPr>
      <xdr:spPr>
        <a:xfrm>
          <a:off x="13742044" y="9412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24873</xdr:rowOff>
    </xdr:from>
    <xdr:ext cx="405111" cy="259045"/>
    <xdr:sp macro="" textlink="">
      <xdr:nvSpPr>
        <xdr:cNvPr id="490" name="n_2mainValue【学校施設】&#10;有形固定資産減価償却率">
          <a:extLst>
            <a:ext uri="{FF2B5EF4-FFF2-40B4-BE49-F238E27FC236}">
              <a16:creationId xmlns:a16="http://schemas.microsoft.com/office/drawing/2014/main" id="{00000000-0008-0000-0100-0000EA010000}"/>
            </a:ext>
          </a:extLst>
        </xdr:cNvPr>
        <xdr:cNvSpPr txBox="1"/>
      </xdr:nvSpPr>
      <xdr:spPr>
        <a:xfrm>
          <a:off x="12960994" y="94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00000000-0008-0000-0100-000002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9951064" y="9347708"/>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16" name="【学校施設】&#10;一人当たり面積最小値テキスト">
          <a:extLst>
            <a:ext uri="{FF2B5EF4-FFF2-40B4-BE49-F238E27FC236}">
              <a16:creationId xmlns:a16="http://schemas.microsoft.com/office/drawing/2014/main" id="{00000000-0008-0000-0100-000004020000}"/>
            </a:ext>
          </a:extLst>
        </xdr:cNvPr>
        <xdr:cNvSpPr txBox="1"/>
      </xdr:nvSpPr>
      <xdr:spPr>
        <a:xfrm>
          <a:off x="19989800" y="1063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9881850" y="10634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18" name="【学校施設】&#10;一人当たり面積最大値テキスト">
          <a:extLst>
            <a:ext uri="{FF2B5EF4-FFF2-40B4-BE49-F238E27FC236}">
              <a16:creationId xmlns:a16="http://schemas.microsoft.com/office/drawing/2014/main" id="{00000000-0008-0000-0100-000006020000}"/>
            </a:ext>
          </a:extLst>
        </xdr:cNvPr>
        <xdr:cNvSpPr txBox="1"/>
      </xdr:nvSpPr>
      <xdr:spPr>
        <a:xfrm>
          <a:off x="19989800" y="912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9881850" y="9347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20" name="【学校施設】&#10;一人当たり面積平均値テキスト">
          <a:extLst>
            <a:ext uri="{FF2B5EF4-FFF2-40B4-BE49-F238E27FC236}">
              <a16:creationId xmlns:a16="http://schemas.microsoft.com/office/drawing/2014/main" id="{00000000-0008-0000-0100-000008020000}"/>
            </a:ext>
          </a:extLst>
        </xdr:cNvPr>
        <xdr:cNvSpPr txBox="1"/>
      </xdr:nvSpPr>
      <xdr:spPr>
        <a:xfrm>
          <a:off x="19989800" y="10228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9900900" y="1024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9157950" y="102703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8345150" y="10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7551400" y="10220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156845</xdr:rowOff>
    </xdr:from>
    <xdr:to>
      <xdr:col>116</xdr:col>
      <xdr:colOff>114300</xdr:colOff>
      <xdr:row>62</xdr:row>
      <xdr:rowOff>86995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9900900" y="10227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8272</xdr:rowOff>
    </xdr:from>
    <xdr:ext cx="469744" cy="259045"/>
    <xdr:sp macro="" textlink="">
      <xdr:nvSpPr>
        <xdr:cNvPr id="531" name="【学校施設】&#10;一人当たり面積該当値テキスト">
          <a:extLst>
            <a:ext uri="{FF2B5EF4-FFF2-40B4-BE49-F238E27FC236}">
              <a16:creationId xmlns:a16="http://schemas.microsoft.com/office/drawing/2014/main" id="{00000000-0008-0000-0100-000013020000}"/>
            </a:ext>
          </a:extLst>
        </xdr:cNvPr>
        <xdr:cNvSpPr txBox="1"/>
      </xdr:nvSpPr>
      <xdr:spPr>
        <a:xfrm>
          <a:off x="19989800" y="1007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167132</xdr:rowOff>
    </xdr:from>
    <xdr:to>
      <xdr:col>112</xdr:col>
      <xdr:colOff>38100</xdr:colOff>
      <xdr:row>62</xdr:row>
      <xdr:rowOff>97282</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9157950" y="102382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36195</xdr:rowOff>
    </xdr:from>
    <xdr:to>
      <xdr:col>116</xdr:col>
      <xdr:colOff>63500</xdr:colOff>
      <xdr:row>62</xdr:row>
      <xdr:rowOff>46482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9202400" y="10272395"/>
          <a:ext cx="7493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8345150" y="102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46482</xdr:rowOff>
    </xdr:from>
    <xdr:to>
      <xdr:col>111</xdr:col>
      <xdr:colOff>177800</xdr:colOff>
      <xdr:row>62</xdr:row>
      <xdr:rowOff>59436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8395950" y="10282682"/>
          <a:ext cx="80645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36" name="n_1aveValue【学校施設】&#10;一人当たり面積">
          <a:extLst>
            <a:ext uri="{FF2B5EF4-FFF2-40B4-BE49-F238E27FC236}">
              <a16:creationId xmlns:a16="http://schemas.microsoft.com/office/drawing/2014/main" id="{00000000-0008-0000-0100-000018020000}"/>
            </a:ext>
          </a:extLst>
        </xdr:cNvPr>
        <xdr:cNvSpPr txBox="1"/>
      </xdr:nvSpPr>
      <xdr:spPr>
        <a:xfrm>
          <a:off x="18980227" y="103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37" name="n_2aveValue【学校施設】&#10;一人当たり面積">
          <a:extLst>
            <a:ext uri="{FF2B5EF4-FFF2-40B4-BE49-F238E27FC236}">
              <a16:creationId xmlns:a16="http://schemas.microsoft.com/office/drawing/2014/main" id="{00000000-0008-0000-0100-000019020000}"/>
            </a:ext>
          </a:extLst>
        </xdr:cNvPr>
        <xdr:cNvSpPr txBox="1"/>
      </xdr:nvSpPr>
      <xdr:spPr>
        <a:xfrm>
          <a:off x="18180127" y="103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38" name="n_3aveValue【学校施設】&#10;一人当たり面積">
          <a:extLst>
            <a:ext uri="{FF2B5EF4-FFF2-40B4-BE49-F238E27FC236}">
              <a16:creationId xmlns:a16="http://schemas.microsoft.com/office/drawing/2014/main" id="{00000000-0008-0000-0100-00001A020000}"/>
            </a:ext>
          </a:extLst>
        </xdr:cNvPr>
        <xdr:cNvSpPr txBox="1"/>
      </xdr:nvSpPr>
      <xdr:spPr>
        <a:xfrm>
          <a:off x="1738637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113809</xdr:rowOff>
    </xdr:from>
    <xdr:ext cx="469744" cy="259045"/>
    <xdr:sp macro="" textlink="">
      <xdr:nvSpPr>
        <xdr:cNvPr id="539" name="n_1mainValue【学校施設】&#10;一人当たり面積">
          <a:extLst>
            <a:ext uri="{FF2B5EF4-FFF2-40B4-BE49-F238E27FC236}">
              <a16:creationId xmlns:a16="http://schemas.microsoft.com/office/drawing/2014/main" id="{00000000-0008-0000-0100-00001B020000}"/>
            </a:ext>
          </a:extLst>
        </xdr:cNvPr>
        <xdr:cNvSpPr txBox="1"/>
      </xdr:nvSpPr>
      <xdr:spPr>
        <a:xfrm>
          <a:off x="18980227" y="100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40" name="n_2mainValue【学校施設】&#10;一人当たり面積">
          <a:extLst>
            <a:ext uri="{FF2B5EF4-FFF2-40B4-BE49-F238E27FC236}">
              <a16:creationId xmlns:a16="http://schemas.microsoft.com/office/drawing/2014/main" id="{00000000-0008-0000-0100-00001C020000}"/>
            </a:ext>
          </a:extLst>
        </xdr:cNvPr>
        <xdr:cNvSpPr txBox="1"/>
      </xdr:nvSpPr>
      <xdr:spPr>
        <a:xfrm>
          <a:off x="18180127"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a:extLst>
            <a:ext uri="{FF2B5EF4-FFF2-40B4-BE49-F238E27FC236}">
              <a16:creationId xmlns:a16="http://schemas.microsoft.com/office/drawing/2014/main" id="{00000000-0008-0000-0100-000035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4699614" y="12791621"/>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67" name="【児童館】&#10;有形固定資産減価償却率最小値テキスト">
          <a:extLst>
            <a:ext uri="{FF2B5EF4-FFF2-40B4-BE49-F238E27FC236}">
              <a16:creationId xmlns:a16="http://schemas.microsoft.com/office/drawing/2014/main" id="{00000000-0008-0000-0100-000037020000}"/>
            </a:ext>
          </a:extLst>
        </xdr:cNvPr>
        <xdr:cNvSpPr txBox="1"/>
      </xdr:nvSpPr>
      <xdr:spPr>
        <a:xfrm>
          <a:off x="14738350" y="142666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4611350" y="14262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児童館】&#10;有形固定資産減価償却率最大値テキスト">
          <a:extLst>
            <a:ext uri="{FF2B5EF4-FFF2-40B4-BE49-F238E27FC236}">
              <a16:creationId xmlns:a16="http://schemas.microsoft.com/office/drawing/2014/main" id="{00000000-0008-0000-0100-000039020000}"/>
            </a:ext>
          </a:extLst>
        </xdr:cNvPr>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71" name="【児童館】&#10;有形固定資産減価償却率平均値テキスト">
          <a:extLst>
            <a:ext uri="{FF2B5EF4-FFF2-40B4-BE49-F238E27FC236}">
              <a16:creationId xmlns:a16="http://schemas.microsoft.com/office/drawing/2014/main" id="{00000000-0008-0000-0100-00003B020000}"/>
            </a:ext>
          </a:extLst>
        </xdr:cNvPr>
        <xdr:cNvSpPr txBox="1"/>
      </xdr:nvSpPr>
      <xdr:spPr>
        <a:xfrm>
          <a:off x="14738350" y="13332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4649450" y="13353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388745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3093700" y="13497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2299950" y="13499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144055</xdr:rowOff>
    </xdr:from>
    <xdr:to>
      <xdr:col>85</xdr:col>
      <xdr:colOff>177800</xdr:colOff>
      <xdr:row>78</xdr:row>
      <xdr:rowOff>74205</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4649450" y="128567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58982</xdr:rowOff>
    </xdr:from>
    <xdr:ext cx="405111" cy="259045"/>
    <xdr:sp macro="" textlink="">
      <xdr:nvSpPr>
        <xdr:cNvPr id="582" name="【児童館】&#10;有形固定資産減価償却率該当値テキスト">
          <a:extLst>
            <a:ext uri="{FF2B5EF4-FFF2-40B4-BE49-F238E27FC236}">
              <a16:creationId xmlns:a16="http://schemas.microsoft.com/office/drawing/2014/main" id="{00000000-0008-0000-0100-000046020000}"/>
            </a:ext>
          </a:extLst>
        </xdr:cNvPr>
        <xdr:cNvSpPr txBox="1"/>
      </xdr:nvSpPr>
      <xdr:spPr>
        <a:xfrm>
          <a:off x="14738350" y="1277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162016</xdr:rowOff>
    </xdr:from>
    <xdr:to>
      <xdr:col>81</xdr:col>
      <xdr:colOff>101600</xdr:colOff>
      <xdr:row>78</xdr:row>
      <xdr:rowOff>92166</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3887450" y="128747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23405</xdr:rowOff>
    </xdr:from>
    <xdr:to>
      <xdr:col>85</xdr:col>
      <xdr:colOff>127000</xdr:colOff>
      <xdr:row>78</xdr:row>
      <xdr:rowOff>41366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3938250" y="12901205"/>
          <a:ext cx="762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xdr:rowOff>
    </xdr:from>
    <xdr:to>
      <xdr:col>76</xdr:col>
      <xdr:colOff>165100</xdr:colOff>
      <xdr:row>78</xdr:row>
      <xdr:rowOff>110127</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3093700" y="128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41366</xdr:rowOff>
    </xdr:from>
    <xdr:to>
      <xdr:col>81</xdr:col>
      <xdr:colOff>50800</xdr:colOff>
      <xdr:row>78</xdr:row>
      <xdr:rowOff>59327</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3144500" y="12919166"/>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87" name="n_1aveValue【児童館】&#10;有形固定資産減価償却率">
          <a:extLst>
            <a:ext uri="{FF2B5EF4-FFF2-40B4-BE49-F238E27FC236}">
              <a16:creationId xmlns:a16="http://schemas.microsoft.com/office/drawing/2014/main" id="{00000000-0008-0000-0100-00004B020000}"/>
            </a:ext>
          </a:extLst>
        </xdr:cNvPr>
        <xdr:cNvSpPr txBox="1"/>
      </xdr:nvSpPr>
      <xdr:spPr>
        <a:xfrm>
          <a:off x="13742044" y="1350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88" name="n_2aveValue【児童館】&#10;有形固定資産減価償却率">
          <a:extLst>
            <a:ext uri="{FF2B5EF4-FFF2-40B4-BE49-F238E27FC236}">
              <a16:creationId xmlns:a16="http://schemas.microsoft.com/office/drawing/2014/main" id="{00000000-0008-0000-0100-00004C020000}"/>
            </a:ext>
          </a:extLst>
        </xdr:cNvPr>
        <xdr:cNvSpPr txBox="1"/>
      </xdr:nvSpPr>
      <xdr:spPr>
        <a:xfrm>
          <a:off x="12960994"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589" name="n_3aveValue【児童館】&#10;有形固定資産減価償却率">
          <a:extLst>
            <a:ext uri="{FF2B5EF4-FFF2-40B4-BE49-F238E27FC236}">
              <a16:creationId xmlns:a16="http://schemas.microsoft.com/office/drawing/2014/main" id="{00000000-0008-0000-0100-00004D020000}"/>
            </a:ext>
          </a:extLst>
        </xdr:cNvPr>
        <xdr:cNvSpPr txBox="1"/>
      </xdr:nvSpPr>
      <xdr:spPr>
        <a:xfrm>
          <a:off x="12167244" y="1328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108693</xdr:rowOff>
    </xdr:from>
    <xdr:ext cx="405111" cy="259045"/>
    <xdr:sp macro="" textlink="">
      <xdr:nvSpPr>
        <xdr:cNvPr id="590" name="n_1mainValue【児童館】&#10;有形固定資産減価償却率">
          <a:extLst>
            <a:ext uri="{FF2B5EF4-FFF2-40B4-BE49-F238E27FC236}">
              <a16:creationId xmlns:a16="http://schemas.microsoft.com/office/drawing/2014/main" id="{00000000-0008-0000-0100-00004E020000}"/>
            </a:ext>
          </a:extLst>
        </xdr:cNvPr>
        <xdr:cNvSpPr txBox="1"/>
      </xdr:nvSpPr>
      <xdr:spPr>
        <a:xfrm>
          <a:off x="13742044" y="12656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126654</xdr:rowOff>
    </xdr:from>
    <xdr:ext cx="405111" cy="259045"/>
    <xdr:sp macro="" textlink="">
      <xdr:nvSpPr>
        <xdr:cNvPr id="591" name="n_2mainValue【児童館】&#10;有形固定資産減価償却率">
          <a:extLst>
            <a:ext uri="{FF2B5EF4-FFF2-40B4-BE49-F238E27FC236}">
              <a16:creationId xmlns:a16="http://schemas.microsoft.com/office/drawing/2014/main" id="{00000000-0008-0000-0100-00004F020000}"/>
            </a:ext>
          </a:extLst>
        </xdr:cNvPr>
        <xdr:cNvSpPr txBox="1"/>
      </xdr:nvSpPr>
      <xdr:spPr>
        <a:xfrm>
          <a:off x="12960994" y="1267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00000000-0008-0000-0100-000069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9951064" y="12899571"/>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19" name="【児童館】&#10;一人当たり面積最小値テキスト">
          <a:extLst>
            <a:ext uri="{FF2B5EF4-FFF2-40B4-BE49-F238E27FC236}">
              <a16:creationId xmlns:a16="http://schemas.microsoft.com/office/drawing/2014/main" id="{00000000-0008-0000-0100-00006B020000}"/>
            </a:ext>
          </a:extLst>
        </xdr:cNvPr>
        <xdr:cNvSpPr txBox="1"/>
      </xdr:nvSpPr>
      <xdr:spPr>
        <a:xfrm>
          <a:off x="19989800" y="144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9881850" y="14426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21" name="【児童館】&#10;一人当たり面積最大値テキスト">
          <a:extLst>
            <a:ext uri="{FF2B5EF4-FFF2-40B4-BE49-F238E27FC236}">
              <a16:creationId xmlns:a16="http://schemas.microsoft.com/office/drawing/2014/main" id="{00000000-0008-0000-0100-00006D020000}"/>
            </a:ext>
          </a:extLst>
        </xdr:cNvPr>
        <xdr:cNvSpPr txBox="1"/>
      </xdr:nvSpPr>
      <xdr:spPr>
        <a:xfrm>
          <a:off x="19989800" y="126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9881850" y="12899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23" name="【児童館】&#10;一人当たり面積平均値テキスト">
          <a:extLst>
            <a:ext uri="{FF2B5EF4-FFF2-40B4-BE49-F238E27FC236}">
              <a16:creationId xmlns:a16="http://schemas.microsoft.com/office/drawing/2014/main" id="{00000000-0008-0000-0100-00006F020000}"/>
            </a:ext>
          </a:extLst>
        </xdr:cNvPr>
        <xdr:cNvSpPr txBox="1"/>
      </xdr:nvSpPr>
      <xdr:spPr>
        <a:xfrm>
          <a:off x="19989800" y="13670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9900900" y="138130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9157950" y="13904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8345150" y="13953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7551400" y="1387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9900900" y="142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169834</xdr:rowOff>
    </xdr:from>
    <xdr:ext cx="469744" cy="259045"/>
    <xdr:sp macro="" textlink="">
      <xdr:nvSpPr>
        <xdr:cNvPr id="634" name="【児童館】&#10;一人当たり面積該当値テキスト">
          <a:extLst>
            <a:ext uri="{FF2B5EF4-FFF2-40B4-BE49-F238E27FC236}">
              <a16:creationId xmlns:a16="http://schemas.microsoft.com/office/drawing/2014/main" id="{00000000-0008-0000-0100-00007A020000}"/>
            </a:ext>
          </a:extLst>
        </xdr:cNvPr>
        <xdr:cNvSpPr txBox="1"/>
      </xdr:nvSpPr>
      <xdr:spPr>
        <a:xfrm>
          <a:off x="19989800"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9157950" y="14218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9202400" y="142693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8345150" y="142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87086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18395950" y="1426935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639" name="n_1aveValue【児童館】&#10;一人当たり面積">
          <a:extLst>
            <a:ext uri="{FF2B5EF4-FFF2-40B4-BE49-F238E27FC236}">
              <a16:creationId xmlns:a16="http://schemas.microsoft.com/office/drawing/2014/main" id="{00000000-0008-0000-0100-00007F020000}"/>
            </a:ext>
          </a:extLst>
        </xdr:cNvPr>
        <xdr:cNvSpPr txBox="1"/>
      </xdr:nvSpPr>
      <xdr:spPr>
        <a:xfrm>
          <a:off x="18980227" y="136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40" name="n_2aveValue【児童館】&#10;一人当たり面積">
          <a:extLst>
            <a:ext uri="{FF2B5EF4-FFF2-40B4-BE49-F238E27FC236}">
              <a16:creationId xmlns:a16="http://schemas.microsoft.com/office/drawing/2014/main" id="{00000000-0008-0000-0100-000080020000}"/>
            </a:ext>
          </a:extLst>
        </xdr:cNvPr>
        <xdr:cNvSpPr txBox="1"/>
      </xdr:nvSpPr>
      <xdr:spPr>
        <a:xfrm>
          <a:off x="18180127" y="137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41" name="n_3aveValue【児童館】&#10;一人当たり面積">
          <a:extLst>
            <a:ext uri="{FF2B5EF4-FFF2-40B4-BE49-F238E27FC236}">
              <a16:creationId xmlns:a16="http://schemas.microsoft.com/office/drawing/2014/main" id="{00000000-0008-0000-0100-000081020000}"/>
            </a:ext>
          </a:extLst>
        </xdr:cNvPr>
        <xdr:cNvSpPr txBox="1"/>
      </xdr:nvSpPr>
      <xdr:spPr>
        <a:xfrm>
          <a:off x="17386377" y="136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42" name="n_1mainValue【児童館】&#10;一人当たり面積">
          <a:extLst>
            <a:ext uri="{FF2B5EF4-FFF2-40B4-BE49-F238E27FC236}">
              <a16:creationId xmlns:a16="http://schemas.microsoft.com/office/drawing/2014/main" id="{00000000-0008-0000-0100-000082020000}"/>
            </a:ext>
          </a:extLst>
        </xdr:cNvPr>
        <xdr:cNvSpPr txBox="1"/>
      </xdr:nvSpPr>
      <xdr:spPr>
        <a:xfrm>
          <a:off x="189802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643" name="n_2mainValue【児童館】&#10;一人当たり面積">
          <a:extLst>
            <a:ext uri="{FF2B5EF4-FFF2-40B4-BE49-F238E27FC236}">
              <a16:creationId xmlns:a16="http://schemas.microsoft.com/office/drawing/2014/main" id="{00000000-0008-0000-0100-000083020000}"/>
            </a:ext>
          </a:extLst>
        </xdr:cNvPr>
        <xdr:cNvSpPr txBox="1"/>
      </xdr:nvSpPr>
      <xdr:spPr>
        <a:xfrm>
          <a:off x="181801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4699614" y="16461921"/>
          <a:ext cx="0" cy="13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4738350"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611350" y="17828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4738350" y="16890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4649450" y="170323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3887450" y="1704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093700" y="1704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2299950" y="170011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95613</xdr:rowOff>
    </xdr:from>
    <xdr:to>
      <xdr:col>85</xdr:col>
      <xdr:colOff>177800</xdr:colOff>
      <xdr:row>104</xdr:row>
      <xdr:rowOff>25763</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649450" y="171009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74040</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4738350" y="1707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887450" y="17141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146413</xdr:rowOff>
    </xdr:from>
    <xdr:to>
      <xdr:col>85</xdr:col>
      <xdr:colOff>127000</xdr:colOff>
      <xdr:row>104</xdr:row>
      <xdr:rowOff>15784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3938250" y="17151713"/>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3093700" y="170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104</xdr:row>
      <xdr:rowOff>15784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3144500" y="17110892"/>
          <a:ext cx="793750" cy="7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374204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2960994" y="168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2167244" y="16782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57711</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37420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2960994" y="1715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9951064" y="16625570"/>
          <a:ext cx="0" cy="134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19989800" y="179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9881850" y="17973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19989800" y="164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9881850" y="1662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19989800" y="1757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9900900" y="17597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9157950" y="17644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8345150" y="1761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7551400" y="175996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9900900" y="17245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97807</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199898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85089</xdr:rowOff>
    </xdr:from>
    <xdr:to>
      <xdr:col>112</xdr:col>
      <xdr:colOff>38100</xdr:colOff>
      <xdr:row>105</xdr:row>
      <xdr:rowOff>15239</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9157950" y="17255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125730</xdr:rowOff>
    </xdr:from>
    <xdr:to>
      <xdr:col>116</xdr:col>
      <xdr:colOff>63500</xdr:colOff>
      <xdr:row>104</xdr:row>
      <xdr:rowOff>135889</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9202400" y="17296130"/>
          <a:ext cx="7493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127000</xdr:rowOff>
    </xdr:from>
    <xdr:to>
      <xdr:col>107</xdr:col>
      <xdr:colOff>101600</xdr:colOff>
      <xdr:row>105</xdr:row>
      <xdr:rowOff>57150</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8345150" y="1729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135889</xdr:rowOff>
    </xdr:from>
    <xdr:to>
      <xdr:col>111</xdr:col>
      <xdr:colOff>177800</xdr:colOff>
      <xdr:row>105</xdr:row>
      <xdr:rowOff>6350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8395950" y="17306289"/>
          <a:ext cx="8064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39" name="n_1aveValue【公民館】&#10;一人当たり面積">
          <a:extLst>
            <a:ext uri="{FF2B5EF4-FFF2-40B4-BE49-F238E27FC236}">
              <a16:creationId xmlns:a16="http://schemas.microsoft.com/office/drawing/2014/main" id="{00000000-0008-0000-0100-0000E3020000}"/>
            </a:ext>
          </a:extLst>
        </xdr:cNvPr>
        <xdr:cNvSpPr txBox="1"/>
      </xdr:nvSpPr>
      <xdr:spPr>
        <a:xfrm>
          <a:off x="189802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40" name="n_2aveValue【公民館】&#10;一人当たり面積">
          <a:extLst>
            <a:ext uri="{FF2B5EF4-FFF2-40B4-BE49-F238E27FC236}">
              <a16:creationId xmlns:a16="http://schemas.microsoft.com/office/drawing/2014/main" id="{00000000-0008-0000-0100-0000E4020000}"/>
            </a:ext>
          </a:extLst>
        </xdr:cNvPr>
        <xdr:cNvSpPr txBox="1"/>
      </xdr:nvSpPr>
      <xdr:spPr>
        <a:xfrm>
          <a:off x="18180127" y="177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41" name="n_3aveValue【公民館】&#10;一人当たり面積">
          <a:extLst>
            <a:ext uri="{FF2B5EF4-FFF2-40B4-BE49-F238E27FC236}">
              <a16:creationId xmlns:a16="http://schemas.microsoft.com/office/drawing/2014/main" id="{00000000-0008-0000-0100-0000E5020000}"/>
            </a:ext>
          </a:extLst>
        </xdr:cNvPr>
        <xdr:cNvSpPr txBox="1"/>
      </xdr:nvSpPr>
      <xdr:spPr>
        <a:xfrm>
          <a:off x="1738637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31766</xdr:rowOff>
    </xdr:from>
    <xdr:ext cx="469744" cy="259045"/>
    <xdr:sp macro="" textlink="">
      <xdr:nvSpPr>
        <xdr:cNvPr id="742" name="n_1mainValue【公民館】&#10;一人当たり面積">
          <a:extLst>
            <a:ext uri="{FF2B5EF4-FFF2-40B4-BE49-F238E27FC236}">
              <a16:creationId xmlns:a16="http://schemas.microsoft.com/office/drawing/2014/main" id="{00000000-0008-0000-0100-0000E6020000}"/>
            </a:ext>
          </a:extLst>
        </xdr:cNvPr>
        <xdr:cNvSpPr txBox="1"/>
      </xdr:nvSpPr>
      <xdr:spPr>
        <a:xfrm>
          <a:off x="189802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73677</xdr:rowOff>
    </xdr:from>
    <xdr:ext cx="469744" cy="259045"/>
    <xdr:sp macro="" textlink="">
      <xdr:nvSpPr>
        <xdr:cNvPr id="743" name="n_2mainValue【公民館】&#10;一人当たり面積">
          <a:extLst>
            <a:ext uri="{FF2B5EF4-FFF2-40B4-BE49-F238E27FC236}">
              <a16:creationId xmlns:a16="http://schemas.microsoft.com/office/drawing/2014/main" id="{00000000-0008-0000-0100-0000E7020000}"/>
            </a:ext>
          </a:extLst>
        </xdr:cNvPr>
        <xdr:cNvSpPr txBox="1"/>
      </xdr:nvSpPr>
      <xdr:spPr>
        <a:xfrm>
          <a:off x="181801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類似団体と比較して有形固定資産減価償却率が高くなっている施設は、道路、港湾・漁港、認定こども園・幼稚園・保育所、児童館、市民会館であり、低くなっている施設は、消防施設や庁舎である。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道路については、特に有形固定資産償却率が高くなっており、毎年一定の予算を確保して改修しているところである。港湾・漁港についても特に高くなっており、高潮対策事業等での改修を進めている。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認定こども園・幼稚園・保育所については、老朽化した施設が多く高い数値となっているが、今後、小学校の再編に合わせて、幼稚園・保育所の再編についても議論される予定である。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児童館や市民会館についても、</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年以上経過した施設もあり、今後の方向性を検討する必要がある。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一方で、消防施設については各分団の屯所であり、有形固定資産減価償却率は低くなっているが、平成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年度に１分団の屯所を更新しているものの、老朽化が進んでいる屯所も多い。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年度にかけて旧病院、旧介護老人保健施設を大規模改修して整備したため、有形固定資産減価償却率は低くなっている。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177665" y="5652044"/>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216400" y="6942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108450" y="6938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216400" y="54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108450" y="5652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216400" y="6254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127500" y="62761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84550" y="6295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71750" y="62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780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127500" y="61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2164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384550" y="6187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130084</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429000" y="620612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571750" y="6220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162741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622550" y="6238784"/>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239144"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439044"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64529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2391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439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9429115" y="5509260"/>
          <a:ext cx="0" cy="141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9467850"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9359900" y="6929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9467850" y="52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9359900" y="5509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9467850" y="6432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398000" y="6574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36000" y="6590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42250" y="65557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029450" y="6590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9398000" y="6682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57167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946785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8636000" y="668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8686800" y="673354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7842250" y="6690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137160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7886700" y="673735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8458277"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76772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6864427"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845827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31" name="n_2mainValue【図書館】&#10;一人当たり面積">
          <a:extLst>
            <a:ext uri="{FF2B5EF4-FFF2-40B4-BE49-F238E27FC236}">
              <a16:creationId xmlns:a16="http://schemas.microsoft.com/office/drawing/2014/main" id="{00000000-0008-0000-0200-000083000000}"/>
            </a:ext>
          </a:extLst>
        </xdr:cNvPr>
        <xdr:cNvSpPr txBox="1"/>
      </xdr:nvSpPr>
      <xdr:spPr>
        <a:xfrm>
          <a:off x="76772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177665" y="917575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216400" y="1061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108450" y="10610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216400" y="89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1084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216400" y="971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127500" y="985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384550" y="98367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571750" y="9848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778000" y="97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127500" y="100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216400"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384550" y="10117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97155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429000" y="1012634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571750" y="10157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137160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622550" y="1016825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239144" y="961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439044"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64529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239144" y="1021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4390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200-0000CE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9429115" y="91621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200-0000D0000000}"/>
            </a:ext>
          </a:extLst>
        </xdr:cNvPr>
        <xdr:cNvSpPr txBox="1"/>
      </xdr:nvSpPr>
      <xdr:spPr>
        <a:xfrm>
          <a:off x="946785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9359900" y="1068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200-0000D2000000}"/>
            </a:ext>
          </a:extLst>
        </xdr:cNvPr>
        <xdr:cNvSpPr txBox="1"/>
      </xdr:nvSpPr>
      <xdr:spPr>
        <a:xfrm>
          <a:off x="9467850" y="894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9359900" y="9162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200-0000D4000000}"/>
            </a:ext>
          </a:extLst>
        </xdr:cNvPr>
        <xdr:cNvSpPr txBox="1"/>
      </xdr:nvSpPr>
      <xdr:spPr>
        <a:xfrm>
          <a:off x="9467850" y="10037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398000" y="10059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36000" y="1008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7842250" y="10010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7029450" y="1008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122283</xdr:rowOff>
    </xdr:from>
    <xdr:to>
      <xdr:col>55</xdr:col>
      <xdr:colOff>50800</xdr:colOff>
      <xdr:row>61</xdr:row>
      <xdr:rowOff>52433</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398000" y="100282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145160</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200-0000DF000000}"/>
            </a:ext>
          </a:extLst>
        </xdr:cNvPr>
        <xdr:cNvSpPr txBox="1"/>
      </xdr:nvSpPr>
      <xdr:spPr>
        <a:xfrm>
          <a:off x="9467850" y="98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36000" y="10038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1633</xdr:rowOff>
    </xdr:from>
    <xdr:to>
      <xdr:col>55</xdr:col>
      <xdr:colOff>0</xdr:colOff>
      <xdr:row>61</xdr:row>
      <xdr:rowOff>11430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686800" y="10072733"/>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141877</xdr:rowOff>
    </xdr:from>
    <xdr:to>
      <xdr:col>46</xdr:col>
      <xdr:colOff>38100</xdr:colOff>
      <xdr:row>61</xdr:row>
      <xdr:rowOff>72027</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7842250" y="100478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21227</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7886700" y="10082530"/>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200-0000E4000000}"/>
            </a:ext>
          </a:extLst>
        </xdr:cNvPr>
        <xdr:cNvSpPr txBox="1"/>
      </xdr:nvSpPr>
      <xdr:spPr>
        <a:xfrm>
          <a:off x="8458277" y="101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200-0000E5000000}"/>
            </a:ext>
          </a:extLst>
        </xdr:cNvPr>
        <xdr:cNvSpPr txBox="1"/>
      </xdr:nvSpPr>
      <xdr:spPr>
        <a:xfrm>
          <a:off x="7677227" y="979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129376</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200-0000E6000000}"/>
            </a:ext>
          </a:extLst>
        </xdr:cNvPr>
        <xdr:cNvSpPr txBox="1"/>
      </xdr:nvSpPr>
      <xdr:spPr>
        <a:xfrm>
          <a:off x="6864427" y="987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200-0000E7000000}"/>
            </a:ext>
          </a:extLst>
        </xdr:cNvPr>
        <xdr:cNvSpPr txBox="1"/>
      </xdr:nvSpPr>
      <xdr:spPr>
        <a:xfrm>
          <a:off x="8458277" y="98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63154</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200-0000E8000000}"/>
            </a:ext>
          </a:extLst>
        </xdr:cNvPr>
        <xdr:cNvSpPr txBox="1"/>
      </xdr:nvSpPr>
      <xdr:spPr>
        <a:xfrm>
          <a:off x="7677227" y="1013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00000000-0008-0000-0200-000001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4177665" y="128063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a:extLst>
            <a:ext uri="{FF2B5EF4-FFF2-40B4-BE49-F238E27FC236}">
              <a16:creationId xmlns:a16="http://schemas.microsoft.com/office/drawing/2014/main" id="{00000000-0008-0000-0200-000003010000}"/>
            </a:ext>
          </a:extLst>
        </xdr:cNvPr>
        <xdr:cNvSpPr txBox="1"/>
      </xdr:nvSpPr>
      <xdr:spPr>
        <a:xfrm>
          <a:off x="4216400" y="14265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108450" y="14261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a:extLst>
            <a:ext uri="{FF2B5EF4-FFF2-40B4-BE49-F238E27FC236}">
              <a16:creationId xmlns:a16="http://schemas.microsoft.com/office/drawing/2014/main" id="{00000000-0008-0000-0200-000005010000}"/>
            </a:ext>
          </a:extLst>
        </xdr:cNvPr>
        <xdr:cNvSpPr txBox="1"/>
      </xdr:nvSpPr>
      <xdr:spPr>
        <a:xfrm>
          <a:off x="4216400" y="12587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108450" y="12806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00000000-0008-0000-0200-000007010000}"/>
            </a:ext>
          </a:extLst>
        </xdr:cNvPr>
        <xdr:cNvSpPr txBox="1"/>
      </xdr:nvSpPr>
      <xdr:spPr>
        <a:xfrm>
          <a:off x="4216400" y="13283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4127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3384550" y="13445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2571750" y="134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778000" y="134959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4127500" y="137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26143</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00000000-0008-0000-0200-000012010000}"/>
            </a:ext>
          </a:extLst>
        </xdr:cNvPr>
        <xdr:cNvSpPr txBox="1"/>
      </xdr:nvSpPr>
      <xdr:spPr>
        <a:xfrm>
          <a:off x="42164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80373</xdr:rowOff>
    </xdr:from>
    <xdr:to>
      <xdr:col>20</xdr:col>
      <xdr:colOff>38100</xdr:colOff>
      <xdr:row>84</xdr:row>
      <xdr:rowOff>10523</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3384550" y="137836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131173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3429000" y="13801816"/>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2571750" y="135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83</xdr:row>
      <xdr:rowOff>131173</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2622550" y="13605692"/>
          <a:ext cx="806450" cy="2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79" name="n_1aveValue【福祉施設】&#10;有形固定資産減価償却率">
          <a:extLst>
            <a:ext uri="{FF2B5EF4-FFF2-40B4-BE49-F238E27FC236}">
              <a16:creationId xmlns:a16="http://schemas.microsoft.com/office/drawing/2014/main" id="{00000000-0008-0000-0200-000017010000}"/>
            </a:ext>
          </a:extLst>
        </xdr:cNvPr>
        <xdr:cNvSpPr txBox="1"/>
      </xdr:nvSpPr>
      <xdr:spPr>
        <a:xfrm>
          <a:off x="3239144" y="1322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80" name="n_2aveValue【福祉施設】&#10;有形固定資産減価償却率">
          <a:extLst>
            <a:ext uri="{FF2B5EF4-FFF2-40B4-BE49-F238E27FC236}">
              <a16:creationId xmlns:a16="http://schemas.microsoft.com/office/drawing/2014/main" id="{00000000-0008-0000-0200-000018010000}"/>
            </a:ext>
          </a:extLst>
        </xdr:cNvPr>
        <xdr:cNvSpPr txBox="1"/>
      </xdr:nvSpPr>
      <xdr:spPr>
        <a:xfrm>
          <a:off x="2439044" y="1320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81" name="n_3aveValue【福祉施設】&#10;有形固定資産減価償却率">
          <a:extLst>
            <a:ext uri="{FF2B5EF4-FFF2-40B4-BE49-F238E27FC236}">
              <a16:creationId xmlns:a16="http://schemas.microsoft.com/office/drawing/2014/main" id="{00000000-0008-0000-0200-000019010000}"/>
            </a:ext>
          </a:extLst>
        </xdr:cNvPr>
        <xdr:cNvSpPr txBox="1"/>
      </xdr:nvSpPr>
      <xdr:spPr>
        <a:xfrm>
          <a:off x="1645294" y="1327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1650</xdr:rowOff>
    </xdr:from>
    <xdr:ext cx="405111" cy="259045"/>
    <xdr:sp macro="" textlink="">
      <xdr:nvSpPr>
        <xdr:cNvPr id="282" name="n_1mainValue【福祉施設】&#10;有形固定資産減価償却率">
          <a:extLst>
            <a:ext uri="{FF2B5EF4-FFF2-40B4-BE49-F238E27FC236}">
              <a16:creationId xmlns:a16="http://schemas.microsoft.com/office/drawing/2014/main" id="{00000000-0008-0000-0200-00001A010000}"/>
            </a:ext>
          </a:extLst>
        </xdr:cNvPr>
        <xdr:cNvSpPr txBox="1"/>
      </xdr:nvSpPr>
      <xdr:spPr>
        <a:xfrm>
          <a:off x="3239144" y="1387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109419</xdr:rowOff>
    </xdr:from>
    <xdr:ext cx="405111" cy="259045"/>
    <xdr:sp macro="" textlink="">
      <xdr:nvSpPr>
        <xdr:cNvPr id="283" name="n_2mainValue【福祉施設】&#10;有形固定資産減価償却率">
          <a:extLst>
            <a:ext uri="{FF2B5EF4-FFF2-40B4-BE49-F238E27FC236}">
              <a16:creationId xmlns:a16="http://schemas.microsoft.com/office/drawing/2014/main" id="{00000000-0008-0000-0200-00001B010000}"/>
            </a:ext>
          </a:extLst>
        </xdr:cNvPr>
        <xdr:cNvSpPr txBox="1"/>
      </xdr:nvSpPr>
      <xdr:spPr>
        <a:xfrm>
          <a:off x="2439044" y="1364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00000000-0008-0000-0200-000032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9429115" y="1293304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a:extLst>
            <a:ext uri="{FF2B5EF4-FFF2-40B4-BE49-F238E27FC236}">
              <a16:creationId xmlns:a16="http://schemas.microsoft.com/office/drawing/2014/main" id="{00000000-0008-0000-0200-000034010000}"/>
            </a:ext>
          </a:extLst>
        </xdr:cNvPr>
        <xdr:cNvSpPr txBox="1"/>
      </xdr:nvSpPr>
      <xdr:spPr>
        <a:xfrm>
          <a:off x="9467850"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9359900" y="14286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a:extLst>
            <a:ext uri="{FF2B5EF4-FFF2-40B4-BE49-F238E27FC236}">
              <a16:creationId xmlns:a16="http://schemas.microsoft.com/office/drawing/2014/main" id="{00000000-0008-0000-0200-000036010000}"/>
            </a:ext>
          </a:extLst>
        </xdr:cNvPr>
        <xdr:cNvSpPr txBox="1"/>
      </xdr:nvSpPr>
      <xdr:spPr>
        <a:xfrm>
          <a:off x="9467850"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9359900" y="12933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312" name="【福祉施設】&#10;一人当たり面積平均値テキスト">
          <a:extLst>
            <a:ext uri="{FF2B5EF4-FFF2-40B4-BE49-F238E27FC236}">
              <a16:creationId xmlns:a16="http://schemas.microsoft.com/office/drawing/2014/main" id="{00000000-0008-0000-0200-000038010000}"/>
            </a:ext>
          </a:extLst>
        </xdr:cNvPr>
        <xdr:cNvSpPr txBox="1"/>
      </xdr:nvSpPr>
      <xdr:spPr>
        <a:xfrm>
          <a:off x="9467850" y="1388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9398000" y="1390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8636000" y="13935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7842250" y="1388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702945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133986</xdr:rowOff>
    </xdr:from>
    <xdr:to>
      <xdr:col>55</xdr:col>
      <xdr:colOff>50800</xdr:colOff>
      <xdr:row>79</xdr:row>
      <xdr:rowOff>64136</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9398000" y="13011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156863</xdr:rowOff>
    </xdr:from>
    <xdr:ext cx="469744" cy="259045"/>
    <xdr:sp macro="" textlink="">
      <xdr:nvSpPr>
        <xdr:cNvPr id="323" name="【福祉施設】&#10;一人当たり面積該当値テキスト">
          <a:extLst>
            <a:ext uri="{FF2B5EF4-FFF2-40B4-BE49-F238E27FC236}">
              <a16:creationId xmlns:a16="http://schemas.microsoft.com/office/drawing/2014/main" id="{00000000-0008-0000-0200-000043010000}"/>
            </a:ext>
          </a:extLst>
        </xdr:cNvPr>
        <xdr:cNvSpPr txBox="1"/>
      </xdr:nvSpPr>
      <xdr:spPr>
        <a:xfrm>
          <a:off x="9467850" y="1286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151130</xdr:rowOff>
    </xdr:from>
    <xdr:to>
      <xdr:col>50</xdr:col>
      <xdr:colOff>165100</xdr:colOff>
      <xdr:row>79</xdr:row>
      <xdr:rowOff>81280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8636000" y="1302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13336</xdr:rowOff>
    </xdr:from>
    <xdr:to>
      <xdr:col>55</xdr:col>
      <xdr:colOff>0</xdr:colOff>
      <xdr:row>79</xdr:row>
      <xdr:rowOff>30480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8686800" y="13056236"/>
          <a:ext cx="7429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2539</xdr:rowOff>
    </xdr:from>
    <xdr:to>
      <xdr:col>46</xdr:col>
      <xdr:colOff>38100</xdr:colOff>
      <xdr:row>79</xdr:row>
      <xdr:rowOff>104139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7842250" y="13045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30480</xdr:rowOff>
    </xdr:from>
    <xdr:to>
      <xdr:col>50</xdr:col>
      <xdr:colOff>114300</xdr:colOff>
      <xdr:row>79</xdr:row>
      <xdr:rowOff>53339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7886700" y="13073380"/>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160038</xdr:rowOff>
    </xdr:from>
    <xdr:ext cx="469744" cy="259045"/>
    <xdr:sp macro="" textlink="">
      <xdr:nvSpPr>
        <xdr:cNvPr id="328" name="n_1aveValue【福祉施設】&#10;一人当たり面積">
          <a:extLst>
            <a:ext uri="{FF2B5EF4-FFF2-40B4-BE49-F238E27FC236}">
              <a16:creationId xmlns:a16="http://schemas.microsoft.com/office/drawing/2014/main" id="{00000000-0008-0000-0200-000048010000}"/>
            </a:ext>
          </a:extLst>
        </xdr:cNvPr>
        <xdr:cNvSpPr txBox="1"/>
      </xdr:nvSpPr>
      <xdr:spPr>
        <a:xfrm>
          <a:off x="8458277"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29" name="n_2aveValue【福祉施設】&#10;一人当たり面積">
          <a:extLst>
            <a:ext uri="{FF2B5EF4-FFF2-40B4-BE49-F238E27FC236}">
              <a16:creationId xmlns:a16="http://schemas.microsoft.com/office/drawing/2014/main" id="{00000000-0008-0000-0200-000049010000}"/>
            </a:ext>
          </a:extLst>
        </xdr:cNvPr>
        <xdr:cNvSpPr txBox="1"/>
      </xdr:nvSpPr>
      <xdr:spPr>
        <a:xfrm>
          <a:off x="7677227" y="1397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30" name="n_3aveValue【福祉施設】&#10;一人当たり面積">
          <a:extLst>
            <a:ext uri="{FF2B5EF4-FFF2-40B4-BE49-F238E27FC236}">
              <a16:creationId xmlns:a16="http://schemas.microsoft.com/office/drawing/2014/main" id="{00000000-0008-0000-0200-00004A010000}"/>
            </a:ext>
          </a:extLst>
        </xdr:cNvPr>
        <xdr:cNvSpPr txBox="1"/>
      </xdr:nvSpPr>
      <xdr:spPr>
        <a:xfrm>
          <a:off x="6864427" y="1367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97807</xdr:rowOff>
    </xdr:from>
    <xdr:ext cx="469744" cy="259045"/>
    <xdr:sp macro="" textlink="">
      <xdr:nvSpPr>
        <xdr:cNvPr id="331" name="n_1mainValue【福祉施設】&#10;一人当たり面積">
          <a:extLst>
            <a:ext uri="{FF2B5EF4-FFF2-40B4-BE49-F238E27FC236}">
              <a16:creationId xmlns:a16="http://schemas.microsoft.com/office/drawing/2014/main" id="{00000000-0008-0000-0200-00004B010000}"/>
            </a:ext>
          </a:extLst>
        </xdr:cNvPr>
        <xdr:cNvSpPr txBox="1"/>
      </xdr:nvSpPr>
      <xdr:spPr>
        <a:xfrm>
          <a:off x="8458277" y="128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120666</xdr:rowOff>
    </xdr:from>
    <xdr:ext cx="469744" cy="259045"/>
    <xdr:sp macro="" textlink="">
      <xdr:nvSpPr>
        <xdr:cNvPr id="332" name="n_2mainValue【福祉施設】&#10;一人当たり面積">
          <a:extLst>
            <a:ext uri="{FF2B5EF4-FFF2-40B4-BE49-F238E27FC236}">
              <a16:creationId xmlns:a16="http://schemas.microsoft.com/office/drawing/2014/main" id="{00000000-0008-0000-0200-00004C010000}"/>
            </a:ext>
          </a:extLst>
        </xdr:cNvPr>
        <xdr:cNvSpPr txBox="1"/>
      </xdr:nvSpPr>
      <xdr:spPr>
        <a:xfrm>
          <a:off x="7677227" y="128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00000000-0008-0000-0200-000064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4177665" y="16525239"/>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a:extLst>
            <a:ext uri="{FF2B5EF4-FFF2-40B4-BE49-F238E27FC236}">
              <a16:creationId xmlns:a16="http://schemas.microsoft.com/office/drawing/2014/main" id="{00000000-0008-0000-0200-000066010000}"/>
            </a:ext>
          </a:extLst>
        </xdr:cNvPr>
        <xdr:cNvSpPr txBox="1"/>
      </xdr:nvSpPr>
      <xdr:spPr>
        <a:xfrm>
          <a:off x="42164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4108450" y="17709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a:extLst>
            <a:ext uri="{FF2B5EF4-FFF2-40B4-BE49-F238E27FC236}">
              <a16:creationId xmlns:a16="http://schemas.microsoft.com/office/drawing/2014/main" id="{00000000-0008-0000-0200-000068010000}"/>
            </a:ext>
          </a:extLst>
        </xdr:cNvPr>
        <xdr:cNvSpPr txBox="1"/>
      </xdr:nvSpPr>
      <xdr:spPr>
        <a:xfrm>
          <a:off x="4216400" y="1631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4108450" y="16525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00000000-0008-0000-0200-00006A010000}"/>
            </a:ext>
          </a:extLst>
        </xdr:cNvPr>
        <xdr:cNvSpPr txBox="1"/>
      </xdr:nvSpPr>
      <xdr:spPr>
        <a:xfrm>
          <a:off x="4216400" y="1721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4127500" y="17239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3384550" y="173005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2571750" y="17312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778000" y="17463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4127500" y="167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61613</xdr:rowOff>
    </xdr:from>
    <xdr:ext cx="405111" cy="259045"/>
    <xdr:sp macro="" textlink="">
      <xdr:nvSpPr>
        <xdr:cNvPr id="373" name="【市民会館】&#10;有形固定資産減価償却率該当値テキスト">
          <a:extLst>
            <a:ext uri="{FF2B5EF4-FFF2-40B4-BE49-F238E27FC236}">
              <a16:creationId xmlns:a16="http://schemas.microsoft.com/office/drawing/2014/main" id="{00000000-0008-0000-0200-000075010000}"/>
            </a:ext>
          </a:extLst>
        </xdr:cNvPr>
        <xdr:cNvSpPr txBox="1"/>
      </xdr:nvSpPr>
      <xdr:spPr>
        <a:xfrm>
          <a:off x="4216400" y="1657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63500</xdr:rowOff>
    </xdr:from>
    <xdr:to>
      <xdr:col>20</xdr:col>
      <xdr:colOff>38100</xdr:colOff>
      <xdr:row>101</xdr:row>
      <xdr:rowOff>165100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3384550" y="16738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89536</xdr:rowOff>
    </xdr:from>
    <xdr:to>
      <xdr:col>24</xdr:col>
      <xdr:colOff>63500</xdr:colOff>
      <xdr:row>101</xdr:row>
      <xdr:rowOff>114300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3429000" y="16764636"/>
          <a:ext cx="7493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90170</xdr:rowOff>
    </xdr:from>
    <xdr:to>
      <xdr:col>15</xdr:col>
      <xdr:colOff>101600</xdr:colOff>
      <xdr:row>102</xdr:row>
      <xdr:rowOff>20320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2571750" y="16765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114300</xdr:rowOff>
    </xdr:from>
    <xdr:to>
      <xdr:col>19</xdr:col>
      <xdr:colOff>177800</xdr:colOff>
      <xdr:row>101</xdr:row>
      <xdr:rowOff>140970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2622550" y="1678940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378" name="n_1aveValue【市民会館】&#10;有形固定資産減価償却率">
          <a:extLst>
            <a:ext uri="{FF2B5EF4-FFF2-40B4-BE49-F238E27FC236}">
              <a16:creationId xmlns:a16="http://schemas.microsoft.com/office/drawing/2014/main" id="{00000000-0008-0000-0200-00007A010000}"/>
            </a:ext>
          </a:extLst>
        </xdr:cNvPr>
        <xdr:cNvSpPr txBox="1"/>
      </xdr:nvSpPr>
      <xdr:spPr>
        <a:xfrm>
          <a:off x="3239144" y="1738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79" name="n_2aveValue【市民会館】&#10;有形固定資産減価償却率">
          <a:extLst>
            <a:ext uri="{FF2B5EF4-FFF2-40B4-BE49-F238E27FC236}">
              <a16:creationId xmlns:a16="http://schemas.microsoft.com/office/drawing/2014/main" id="{00000000-0008-0000-0200-00007B010000}"/>
            </a:ext>
          </a:extLst>
        </xdr:cNvPr>
        <xdr:cNvSpPr txBox="1"/>
      </xdr:nvSpPr>
      <xdr:spPr>
        <a:xfrm>
          <a:off x="2439044" y="1739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200-00007C010000}"/>
            </a:ext>
          </a:extLst>
        </xdr:cNvPr>
        <xdr:cNvSpPr txBox="1"/>
      </xdr:nvSpPr>
      <xdr:spPr>
        <a:xfrm>
          <a:off x="1645294" y="1724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10177</xdr:rowOff>
    </xdr:from>
    <xdr:ext cx="405111" cy="259045"/>
    <xdr:sp macro="" textlink="">
      <xdr:nvSpPr>
        <xdr:cNvPr id="381" name="n_1mainValue【市民会館】&#10;有形固定資産減価償却率">
          <a:extLst>
            <a:ext uri="{FF2B5EF4-FFF2-40B4-BE49-F238E27FC236}">
              <a16:creationId xmlns:a16="http://schemas.microsoft.com/office/drawing/2014/main" id="{00000000-0008-0000-0200-00007D010000}"/>
            </a:ext>
          </a:extLst>
        </xdr:cNvPr>
        <xdr:cNvSpPr txBox="1"/>
      </xdr:nvSpPr>
      <xdr:spPr>
        <a:xfrm>
          <a:off x="3239144" y="1652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36847</xdr:rowOff>
    </xdr:from>
    <xdr:ext cx="405111" cy="259045"/>
    <xdr:sp macro="" textlink="">
      <xdr:nvSpPr>
        <xdr:cNvPr id="382" name="n_2mainValue【市民会館】&#10;有形固定資産減価償却率">
          <a:extLst>
            <a:ext uri="{FF2B5EF4-FFF2-40B4-BE49-F238E27FC236}">
              <a16:creationId xmlns:a16="http://schemas.microsoft.com/office/drawing/2014/main" id="{00000000-0008-0000-0200-00007E010000}"/>
            </a:ext>
          </a:extLst>
        </xdr:cNvPr>
        <xdr:cNvSpPr txBox="1"/>
      </xdr:nvSpPr>
      <xdr:spPr>
        <a:xfrm>
          <a:off x="2439044" y="1654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id="{00000000-0008-0000-0200-000095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9429115" y="1640205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7" name="【市民会館】&#10;一人当たり面積最小値テキスト">
          <a:extLst>
            <a:ext uri="{FF2B5EF4-FFF2-40B4-BE49-F238E27FC236}">
              <a16:creationId xmlns:a16="http://schemas.microsoft.com/office/drawing/2014/main" id="{00000000-0008-0000-0200-000097010000}"/>
            </a:ext>
          </a:extLst>
        </xdr:cNvPr>
        <xdr:cNvSpPr txBox="1"/>
      </xdr:nvSpPr>
      <xdr:spPr>
        <a:xfrm>
          <a:off x="9467850"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9359900" y="17916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9" name="【市民会館】&#10;一人当たり面積最大値テキスト">
          <a:extLst>
            <a:ext uri="{FF2B5EF4-FFF2-40B4-BE49-F238E27FC236}">
              <a16:creationId xmlns:a16="http://schemas.microsoft.com/office/drawing/2014/main" id="{00000000-0008-0000-0200-000099010000}"/>
            </a:ext>
          </a:extLst>
        </xdr:cNvPr>
        <xdr:cNvSpPr txBox="1"/>
      </xdr:nvSpPr>
      <xdr:spPr>
        <a:xfrm>
          <a:off x="9467850" y="1618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9359900" y="16402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11" name="【市民会館】&#10;一人当たり面積平均値テキスト">
          <a:extLst>
            <a:ext uri="{FF2B5EF4-FFF2-40B4-BE49-F238E27FC236}">
              <a16:creationId xmlns:a16="http://schemas.microsoft.com/office/drawing/2014/main" id="{00000000-0008-0000-0200-00009B010000}"/>
            </a:ext>
          </a:extLst>
        </xdr:cNvPr>
        <xdr:cNvSpPr txBox="1"/>
      </xdr:nvSpPr>
      <xdr:spPr>
        <a:xfrm>
          <a:off x="9467850" y="1735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9398000" y="17501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8636000" y="17412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7842250" y="1739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153036</xdr:rowOff>
    </xdr:from>
    <xdr:to>
      <xdr:col>41</xdr:col>
      <xdr:colOff>101600</xdr:colOff>
      <xdr:row>106</xdr:row>
      <xdr:rowOff>83186</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7029450" y="17488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9398000" y="17672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156227</xdr:rowOff>
    </xdr:from>
    <xdr:ext cx="469744" cy="259045"/>
    <xdr:sp macro="" textlink="">
      <xdr:nvSpPr>
        <xdr:cNvPr id="422" name="【市民会館】&#10;一人当たり面積該当値テキスト">
          <a:extLst>
            <a:ext uri="{FF2B5EF4-FFF2-40B4-BE49-F238E27FC236}">
              <a16:creationId xmlns:a16="http://schemas.microsoft.com/office/drawing/2014/main" id="{00000000-0008-0000-0200-0000A6010000}"/>
            </a:ext>
          </a:extLst>
        </xdr:cNvPr>
        <xdr:cNvSpPr txBox="1"/>
      </xdr:nvSpPr>
      <xdr:spPr>
        <a:xfrm>
          <a:off x="9467850" y="176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10161</xdr:rowOff>
    </xdr:from>
    <xdr:to>
      <xdr:col>50</xdr:col>
      <xdr:colOff>165100</xdr:colOff>
      <xdr:row>107</xdr:row>
      <xdr:rowOff>111761</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86360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57150</xdr:rowOff>
    </xdr:from>
    <xdr:to>
      <xdr:col>55</xdr:col>
      <xdr:colOff>0</xdr:colOff>
      <xdr:row>107</xdr:row>
      <xdr:rowOff>60961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8686800" y="17722850"/>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7842250" y="17679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60961</xdr:rowOff>
    </xdr:from>
    <xdr:to>
      <xdr:col>50</xdr:col>
      <xdr:colOff>114300</xdr:colOff>
      <xdr:row>107</xdr:row>
      <xdr:rowOff>64770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7886700" y="17726661"/>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27" name="n_1aveValue【市民会館】&#10;一人当たり面積">
          <a:extLst>
            <a:ext uri="{FF2B5EF4-FFF2-40B4-BE49-F238E27FC236}">
              <a16:creationId xmlns:a16="http://schemas.microsoft.com/office/drawing/2014/main" id="{00000000-0008-0000-0200-0000AB010000}"/>
            </a:ext>
          </a:extLst>
        </xdr:cNvPr>
        <xdr:cNvSpPr txBox="1"/>
      </xdr:nvSpPr>
      <xdr:spPr>
        <a:xfrm>
          <a:off x="8458277"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28" name="n_2aveValue【市民会館】&#10;一人当たり面積">
          <a:extLst>
            <a:ext uri="{FF2B5EF4-FFF2-40B4-BE49-F238E27FC236}">
              <a16:creationId xmlns:a16="http://schemas.microsoft.com/office/drawing/2014/main" id="{00000000-0008-0000-0200-0000AC010000}"/>
            </a:ext>
          </a:extLst>
        </xdr:cNvPr>
        <xdr:cNvSpPr txBox="1"/>
      </xdr:nvSpPr>
      <xdr:spPr>
        <a:xfrm>
          <a:off x="7677227" y="171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99713</xdr:rowOff>
    </xdr:from>
    <xdr:ext cx="469744" cy="259045"/>
    <xdr:sp macro="" textlink="">
      <xdr:nvSpPr>
        <xdr:cNvPr id="429" name="n_3aveValue【市民会館】&#10;一人当たり面積">
          <a:extLst>
            <a:ext uri="{FF2B5EF4-FFF2-40B4-BE49-F238E27FC236}">
              <a16:creationId xmlns:a16="http://schemas.microsoft.com/office/drawing/2014/main" id="{00000000-0008-0000-0200-0000AD010000}"/>
            </a:ext>
          </a:extLst>
        </xdr:cNvPr>
        <xdr:cNvSpPr txBox="1"/>
      </xdr:nvSpPr>
      <xdr:spPr>
        <a:xfrm>
          <a:off x="6864427" y="1727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102888</xdr:rowOff>
    </xdr:from>
    <xdr:ext cx="469744" cy="259045"/>
    <xdr:sp macro="" textlink="">
      <xdr:nvSpPr>
        <xdr:cNvPr id="430" name="n_1mainValue【市民会館】&#10;一人当たり面積">
          <a:extLst>
            <a:ext uri="{FF2B5EF4-FFF2-40B4-BE49-F238E27FC236}">
              <a16:creationId xmlns:a16="http://schemas.microsoft.com/office/drawing/2014/main" id="{00000000-0008-0000-0200-0000AE010000}"/>
            </a:ext>
          </a:extLst>
        </xdr:cNvPr>
        <xdr:cNvSpPr txBox="1"/>
      </xdr:nvSpPr>
      <xdr:spPr>
        <a:xfrm>
          <a:off x="845827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31" name="n_2mainValue【市民会館】&#10;一人当たり面積">
          <a:extLst>
            <a:ext uri="{FF2B5EF4-FFF2-40B4-BE49-F238E27FC236}">
              <a16:creationId xmlns:a16="http://schemas.microsoft.com/office/drawing/2014/main" id="{00000000-0008-0000-0200-0000AF010000}"/>
            </a:ext>
          </a:extLst>
        </xdr:cNvPr>
        <xdr:cNvSpPr txBox="1"/>
      </xdr:nvSpPr>
      <xdr:spPr>
        <a:xfrm>
          <a:off x="76772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a:extLst>
            <a:ext uri="{FF2B5EF4-FFF2-40B4-BE49-F238E27FC236}">
              <a16:creationId xmlns:a16="http://schemas.microsoft.com/office/drawing/2014/main" id="{00000000-0008-0000-0200-0000C8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4699614" y="5451022"/>
          <a:ext cx="0" cy="1469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58" name="【一般廃棄物処理施設】&#10;有形固定資産減価償却率最小値テキスト">
          <a:extLst>
            <a:ext uri="{FF2B5EF4-FFF2-40B4-BE49-F238E27FC236}">
              <a16:creationId xmlns:a16="http://schemas.microsoft.com/office/drawing/2014/main" id="{00000000-0008-0000-0200-0000CA010000}"/>
            </a:ext>
          </a:extLst>
        </xdr:cNvPr>
        <xdr:cNvSpPr txBox="1"/>
      </xdr:nvSpPr>
      <xdr:spPr>
        <a:xfrm>
          <a:off x="14738350" y="69242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4611350" y="6920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一般廃棄物処理施設】&#10;有形固定資産減価償却率最大値テキスト">
          <a:extLst>
            <a:ext uri="{FF2B5EF4-FFF2-40B4-BE49-F238E27FC236}">
              <a16:creationId xmlns:a16="http://schemas.microsoft.com/office/drawing/2014/main" id="{00000000-0008-0000-0200-0000CC010000}"/>
            </a:ext>
          </a:extLst>
        </xdr:cNvPr>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462" name="【一般廃棄物処理施設】&#10;有形固定資産減価償却率平均値テキスト">
          <a:extLst>
            <a:ext uri="{FF2B5EF4-FFF2-40B4-BE49-F238E27FC236}">
              <a16:creationId xmlns:a16="http://schemas.microsoft.com/office/drawing/2014/main" id="{00000000-0008-0000-0200-0000CE010000}"/>
            </a:ext>
          </a:extLst>
        </xdr:cNvPr>
        <xdr:cNvSpPr txBox="1"/>
      </xdr:nvSpPr>
      <xdr:spPr>
        <a:xfrm>
          <a:off x="14738350" y="5807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4649450" y="59494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388745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3093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2299950" y="60130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4649450" y="6205946"/>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75673</xdr:rowOff>
    </xdr:from>
    <xdr:ext cx="405111" cy="259045"/>
    <xdr:sp macro="" textlink="">
      <xdr:nvSpPr>
        <xdr:cNvPr id="473" name="【一般廃棄物処理施設】&#10;有形固定資産減価償却率該当値テキスト">
          <a:extLst>
            <a:ext uri="{FF2B5EF4-FFF2-40B4-BE49-F238E27FC236}">
              <a16:creationId xmlns:a16="http://schemas.microsoft.com/office/drawing/2014/main" id="{00000000-0008-0000-0200-0000D9010000}"/>
            </a:ext>
          </a:extLst>
        </xdr:cNvPr>
        <xdr:cNvSpPr txBox="1"/>
      </xdr:nvSpPr>
      <xdr:spPr>
        <a:xfrm>
          <a:off x="14738350" y="6184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107043</xdr:rowOff>
    </xdr:from>
    <xdr:to>
      <xdr:col>81</xdr:col>
      <xdr:colOff>101600</xdr:colOff>
      <xdr:row>38</xdr:row>
      <xdr:rowOff>37193</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3887450" y="62157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37</xdr:row>
      <xdr:rowOff>157843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3938250" y="6256746"/>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3093700" y="6207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37</xdr:row>
      <xdr:rowOff>157843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3144500" y="6258378"/>
          <a:ext cx="7937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78" name="n_1aveValue【一般廃棄物処理施設】&#10;有形固定資産減価償却率">
          <a:extLst>
            <a:ext uri="{FF2B5EF4-FFF2-40B4-BE49-F238E27FC236}">
              <a16:creationId xmlns:a16="http://schemas.microsoft.com/office/drawing/2014/main" id="{00000000-0008-0000-0200-0000DE010000}"/>
            </a:ext>
          </a:extLst>
        </xdr:cNvPr>
        <xdr:cNvSpPr txBox="1"/>
      </xdr:nvSpPr>
      <xdr:spPr>
        <a:xfrm>
          <a:off x="13742044"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79" name="n_2aveValue【一般廃棄物処理施設】&#10;有形固定資産減価償却率">
          <a:extLst>
            <a:ext uri="{FF2B5EF4-FFF2-40B4-BE49-F238E27FC236}">
              <a16:creationId xmlns:a16="http://schemas.microsoft.com/office/drawing/2014/main" id="{00000000-0008-0000-0200-0000DF010000}"/>
            </a:ext>
          </a:extLst>
        </xdr:cNvPr>
        <xdr:cNvSpPr txBox="1"/>
      </xdr:nvSpPr>
      <xdr:spPr>
        <a:xfrm>
          <a:off x="12960994"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80" name="n_3aveValue【一般廃棄物処理施設】&#10;有形固定資産減価償却率">
          <a:extLst>
            <a:ext uri="{FF2B5EF4-FFF2-40B4-BE49-F238E27FC236}">
              <a16:creationId xmlns:a16="http://schemas.microsoft.com/office/drawing/2014/main" id="{00000000-0008-0000-0200-0000E0010000}"/>
            </a:ext>
          </a:extLst>
        </xdr:cNvPr>
        <xdr:cNvSpPr txBox="1"/>
      </xdr:nvSpPr>
      <xdr:spPr>
        <a:xfrm>
          <a:off x="12167244" y="579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28320</xdr:rowOff>
    </xdr:from>
    <xdr:ext cx="405111" cy="259045"/>
    <xdr:sp macro="" textlink="">
      <xdr:nvSpPr>
        <xdr:cNvPr id="481" name="n_1mainValue【一般廃棄物処理施設】&#10;有形固定資産減価償却率">
          <a:extLst>
            <a:ext uri="{FF2B5EF4-FFF2-40B4-BE49-F238E27FC236}">
              <a16:creationId xmlns:a16="http://schemas.microsoft.com/office/drawing/2014/main" id="{00000000-0008-0000-0200-0000E1010000}"/>
            </a:ext>
          </a:extLst>
        </xdr:cNvPr>
        <xdr:cNvSpPr txBox="1"/>
      </xdr:nvSpPr>
      <xdr:spPr>
        <a:xfrm>
          <a:off x="13742044"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482" name="n_2mainValue【一般廃棄物処理施設】&#10;有形固定資産減価償却率">
          <a:extLst>
            <a:ext uri="{FF2B5EF4-FFF2-40B4-BE49-F238E27FC236}">
              <a16:creationId xmlns:a16="http://schemas.microsoft.com/office/drawing/2014/main" id="{00000000-0008-0000-0200-0000E2010000}"/>
            </a:ext>
          </a:extLst>
        </xdr:cNvPr>
        <xdr:cNvSpPr txBox="1"/>
      </xdr:nvSpPr>
      <xdr:spPr>
        <a:xfrm>
          <a:off x="12960994"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a:extLst>
            <a:ext uri="{FF2B5EF4-FFF2-40B4-BE49-F238E27FC236}">
              <a16:creationId xmlns:a16="http://schemas.microsoft.com/office/drawing/2014/main" id="{00000000-0008-0000-0200-0000F7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9951064" y="5658657"/>
          <a:ext cx="0" cy="123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05" name="【一般廃棄物処理施設】&#10;一人当たり有形固定資産（償却資産）額最小値テキスト">
          <a:extLst>
            <a:ext uri="{FF2B5EF4-FFF2-40B4-BE49-F238E27FC236}">
              <a16:creationId xmlns:a16="http://schemas.microsoft.com/office/drawing/2014/main" id="{00000000-0008-0000-0200-0000F9010000}"/>
            </a:ext>
          </a:extLst>
        </xdr:cNvPr>
        <xdr:cNvSpPr txBox="1"/>
      </xdr:nvSpPr>
      <xdr:spPr>
        <a:xfrm>
          <a:off x="19989800" y="690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9881850" y="6896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07" name="【一般廃棄物処理施設】&#10;一人当たり有形固定資産（償却資産）額最大値テキスト">
          <a:extLst>
            <a:ext uri="{FF2B5EF4-FFF2-40B4-BE49-F238E27FC236}">
              <a16:creationId xmlns:a16="http://schemas.microsoft.com/office/drawing/2014/main" id="{00000000-0008-0000-0200-0000FB010000}"/>
            </a:ext>
          </a:extLst>
        </xdr:cNvPr>
        <xdr:cNvSpPr txBox="1"/>
      </xdr:nvSpPr>
      <xdr:spPr>
        <a:xfrm>
          <a:off x="19989800" y="54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9881850" y="5658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509" name="【一般廃棄物処理施設】&#10;一人当たり有形固定資産（償却資産）額平均値テキスト">
          <a:extLst>
            <a:ext uri="{FF2B5EF4-FFF2-40B4-BE49-F238E27FC236}">
              <a16:creationId xmlns:a16="http://schemas.microsoft.com/office/drawing/2014/main" id="{00000000-0008-0000-0200-0000FD010000}"/>
            </a:ext>
          </a:extLst>
        </xdr:cNvPr>
        <xdr:cNvSpPr txBox="1"/>
      </xdr:nvSpPr>
      <xdr:spPr>
        <a:xfrm>
          <a:off x="19989800" y="6507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9900900" y="6528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9157950" y="65400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8345150" y="65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22462</xdr:rowOff>
    </xdr:from>
    <xdr:to>
      <xdr:col>102</xdr:col>
      <xdr:colOff>165100</xdr:colOff>
      <xdr:row>40</xdr:row>
      <xdr:rowOff>124062</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7551400" y="662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20169</xdr:rowOff>
    </xdr:from>
    <xdr:to>
      <xdr:col>116</xdr:col>
      <xdr:colOff>114300</xdr:colOff>
      <xdr:row>38</xdr:row>
      <xdr:rowOff>121769</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9900900" y="6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43047</xdr:rowOff>
    </xdr:from>
    <xdr:ext cx="599010" cy="259045"/>
    <xdr:sp macro="" textlink="">
      <xdr:nvSpPr>
        <xdr:cNvPr id="520" name="【一般廃棄物処理施設】&#10;一人当たり有形固定資産（償却資産）額該当値テキスト">
          <a:extLst>
            <a:ext uri="{FF2B5EF4-FFF2-40B4-BE49-F238E27FC236}">
              <a16:creationId xmlns:a16="http://schemas.microsoft.com/office/drawing/2014/main" id="{00000000-0008-0000-0200-000008020000}"/>
            </a:ext>
          </a:extLst>
        </xdr:cNvPr>
        <xdr:cNvSpPr txBox="1"/>
      </xdr:nvSpPr>
      <xdr:spPr>
        <a:xfrm>
          <a:off x="19989800" y="615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34916</xdr:rowOff>
    </xdr:from>
    <xdr:to>
      <xdr:col>112</xdr:col>
      <xdr:colOff>38100</xdr:colOff>
      <xdr:row>38</xdr:row>
      <xdr:rowOff>136516</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9157950" y="63087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70969</xdr:rowOff>
    </xdr:from>
    <xdr:to>
      <xdr:col>116</xdr:col>
      <xdr:colOff>63500</xdr:colOff>
      <xdr:row>38</xdr:row>
      <xdr:rowOff>85716</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9202400" y="6344769"/>
          <a:ext cx="7493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60815</xdr:rowOff>
    </xdr:from>
    <xdr:to>
      <xdr:col>107</xdr:col>
      <xdr:colOff>101600</xdr:colOff>
      <xdr:row>38</xdr:row>
      <xdr:rowOff>162415</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8345150" y="63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85716</xdr:rowOff>
    </xdr:from>
    <xdr:to>
      <xdr:col>111</xdr:col>
      <xdr:colOff>177800</xdr:colOff>
      <xdr:row>38</xdr:row>
      <xdr:rowOff>111615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8395950" y="6359516"/>
          <a:ext cx="80645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22442</xdr:rowOff>
    </xdr:from>
    <xdr:ext cx="599010" cy="259045"/>
    <xdr:sp macro="" textlink="">
      <xdr:nvSpPr>
        <xdr:cNvPr id="525" name="n_1aveValue【一般廃棄物処理施設】&#10;一人当たり有形固定資産（償却資産）額">
          <a:extLst>
            <a:ext uri="{FF2B5EF4-FFF2-40B4-BE49-F238E27FC236}">
              <a16:creationId xmlns:a16="http://schemas.microsoft.com/office/drawing/2014/main" id="{00000000-0008-0000-0200-00000D020000}"/>
            </a:ext>
          </a:extLst>
        </xdr:cNvPr>
        <xdr:cNvSpPr txBox="1"/>
      </xdr:nvSpPr>
      <xdr:spPr>
        <a:xfrm>
          <a:off x="18915595" y="66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526" name="n_2aveValue【一般廃棄物処理施設】&#10;一人当たり有形固定資産（償却資産）額">
          <a:extLst>
            <a:ext uri="{FF2B5EF4-FFF2-40B4-BE49-F238E27FC236}">
              <a16:creationId xmlns:a16="http://schemas.microsoft.com/office/drawing/2014/main" id="{00000000-0008-0000-0200-00000E020000}"/>
            </a:ext>
          </a:extLst>
        </xdr:cNvPr>
        <xdr:cNvSpPr txBox="1"/>
      </xdr:nvSpPr>
      <xdr:spPr>
        <a:xfrm>
          <a:off x="18134545" y="65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140589</xdr:rowOff>
    </xdr:from>
    <xdr:ext cx="599010" cy="259045"/>
    <xdr:sp macro="" textlink="">
      <xdr:nvSpPr>
        <xdr:cNvPr id="527" name="n_3aveValue【一般廃棄物処理施設】&#10;一人当たり有形固定資産（償却資産）額">
          <a:extLst>
            <a:ext uri="{FF2B5EF4-FFF2-40B4-BE49-F238E27FC236}">
              <a16:creationId xmlns:a16="http://schemas.microsoft.com/office/drawing/2014/main" id="{00000000-0008-0000-0200-00000F020000}"/>
            </a:ext>
          </a:extLst>
        </xdr:cNvPr>
        <xdr:cNvSpPr txBox="1"/>
      </xdr:nvSpPr>
      <xdr:spPr>
        <a:xfrm>
          <a:off x="17321745" y="641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153043</xdr:rowOff>
    </xdr:from>
    <xdr:ext cx="599010" cy="259045"/>
    <xdr:sp macro="" textlink="">
      <xdr:nvSpPr>
        <xdr:cNvPr id="528" name="n_1mainValue【一般廃棄物処理施設】&#10;一人当たり有形固定資産（償却資産）額">
          <a:extLst>
            <a:ext uri="{FF2B5EF4-FFF2-40B4-BE49-F238E27FC236}">
              <a16:creationId xmlns:a16="http://schemas.microsoft.com/office/drawing/2014/main" id="{00000000-0008-0000-0200-000010020000}"/>
            </a:ext>
          </a:extLst>
        </xdr:cNvPr>
        <xdr:cNvSpPr txBox="1"/>
      </xdr:nvSpPr>
      <xdr:spPr>
        <a:xfrm>
          <a:off x="18915595" y="609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7492</xdr:rowOff>
    </xdr:from>
    <xdr:ext cx="599010" cy="259045"/>
    <xdr:sp macro="" textlink="">
      <xdr:nvSpPr>
        <xdr:cNvPr id="529" name="n_2mainValue【一般廃棄物処理施設】&#10;一人当たり有形固定資産（償却資産）額">
          <a:extLst>
            <a:ext uri="{FF2B5EF4-FFF2-40B4-BE49-F238E27FC236}">
              <a16:creationId xmlns:a16="http://schemas.microsoft.com/office/drawing/2014/main" id="{00000000-0008-0000-0200-000011020000}"/>
            </a:ext>
          </a:extLst>
        </xdr:cNvPr>
        <xdr:cNvSpPr txBox="1"/>
      </xdr:nvSpPr>
      <xdr:spPr>
        <a:xfrm>
          <a:off x="18134545" y="61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07977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a:extLst>
            <a:ext uri="{FF2B5EF4-FFF2-40B4-BE49-F238E27FC236}">
              <a16:creationId xmlns:a16="http://schemas.microsoft.com/office/drawing/2014/main" id="{00000000-0008-0000-0200-000029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4699614" y="9202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55" name="【保健センター・保健所】&#10;有形固定資産減価償却率最小値テキスト">
          <a:extLst>
            <a:ext uri="{FF2B5EF4-FFF2-40B4-BE49-F238E27FC236}">
              <a16:creationId xmlns:a16="http://schemas.microsoft.com/office/drawing/2014/main" id="{00000000-0008-0000-0200-00002B020000}"/>
            </a:ext>
          </a:extLst>
        </xdr:cNvPr>
        <xdr:cNvSpPr txBox="1"/>
      </xdr:nvSpPr>
      <xdr:spPr>
        <a:xfrm>
          <a:off x="1473835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46113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57" name="【保健センター・保健所】&#10;有形固定資産減価償却率最大値テキスト">
          <a:extLst>
            <a:ext uri="{FF2B5EF4-FFF2-40B4-BE49-F238E27FC236}">
              <a16:creationId xmlns:a16="http://schemas.microsoft.com/office/drawing/2014/main" id="{00000000-0008-0000-0200-00002D020000}"/>
            </a:ext>
          </a:extLst>
        </xdr:cNvPr>
        <xdr:cNvSpPr txBox="1"/>
      </xdr:nvSpPr>
      <xdr:spPr>
        <a:xfrm>
          <a:off x="1473835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4611350" y="9202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559" name="【保健センター・保健所】&#10;有形固定資産減価償却率平均値テキスト">
          <a:extLst>
            <a:ext uri="{FF2B5EF4-FFF2-40B4-BE49-F238E27FC236}">
              <a16:creationId xmlns:a16="http://schemas.microsoft.com/office/drawing/2014/main" id="{00000000-0008-0000-0200-00002F020000}"/>
            </a:ext>
          </a:extLst>
        </xdr:cNvPr>
        <xdr:cNvSpPr txBox="1"/>
      </xdr:nvSpPr>
      <xdr:spPr>
        <a:xfrm>
          <a:off x="14738350" y="9848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649450" y="99904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887450" y="10051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3093700" y="10041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2299950" y="9942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649450" y="10096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70" name="【保健センター・保健所】&#10;有形固定資産減価償却率該当値テキスト">
          <a:extLst>
            <a:ext uri="{FF2B5EF4-FFF2-40B4-BE49-F238E27FC236}">
              <a16:creationId xmlns:a16="http://schemas.microsoft.com/office/drawing/2014/main" id="{00000000-0008-0000-0200-00003A020000}"/>
            </a:ext>
          </a:extLst>
        </xdr:cNvPr>
        <xdr:cNvSpPr txBox="1"/>
      </xdr:nvSpPr>
      <xdr:spPr>
        <a:xfrm>
          <a:off x="14738350" y="1007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88745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114300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3938250" y="101473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093700" y="1017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152400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3144500" y="101854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92092</xdr:rowOff>
    </xdr:from>
    <xdr:ext cx="405111" cy="259045"/>
    <xdr:sp macro="" textlink="">
      <xdr:nvSpPr>
        <xdr:cNvPr id="575" name="n_1aveValue【保健センター・保健所】&#10;有形固定資産減価償却率">
          <a:extLst>
            <a:ext uri="{FF2B5EF4-FFF2-40B4-BE49-F238E27FC236}">
              <a16:creationId xmlns:a16="http://schemas.microsoft.com/office/drawing/2014/main" id="{00000000-0008-0000-0200-00003F020000}"/>
            </a:ext>
          </a:extLst>
        </xdr:cNvPr>
        <xdr:cNvSpPr txBox="1"/>
      </xdr:nvSpPr>
      <xdr:spPr>
        <a:xfrm>
          <a:off x="13742044" y="9832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576" name="n_2aveValue【保健センター・保健所】&#10;有形固定資産減価償却率">
          <a:extLst>
            <a:ext uri="{FF2B5EF4-FFF2-40B4-BE49-F238E27FC236}">
              <a16:creationId xmlns:a16="http://schemas.microsoft.com/office/drawing/2014/main" id="{00000000-0008-0000-0200-000040020000}"/>
            </a:ext>
          </a:extLst>
        </xdr:cNvPr>
        <xdr:cNvSpPr txBox="1"/>
      </xdr:nvSpPr>
      <xdr:spPr>
        <a:xfrm>
          <a:off x="1296099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577" name="n_3aveValue【保健センター・保健所】&#10;有形固定資産減価償却率">
          <a:extLst>
            <a:ext uri="{FF2B5EF4-FFF2-40B4-BE49-F238E27FC236}">
              <a16:creationId xmlns:a16="http://schemas.microsoft.com/office/drawing/2014/main" id="{00000000-0008-0000-0200-000041020000}"/>
            </a:ext>
          </a:extLst>
        </xdr:cNvPr>
        <xdr:cNvSpPr txBox="1"/>
      </xdr:nvSpPr>
      <xdr:spPr>
        <a:xfrm>
          <a:off x="12167244" y="973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578" name="n_1mainValue【保健センター・保健所】&#10;有形固定資産減価償却率">
          <a:extLst>
            <a:ext uri="{FF2B5EF4-FFF2-40B4-BE49-F238E27FC236}">
              <a16:creationId xmlns:a16="http://schemas.microsoft.com/office/drawing/2014/main" id="{00000000-0008-0000-0200-000042020000}"/>
            </a:ext>
          </a:extLst>
        </xdr:cNvPr>
        <xdr:cNvSpPr txBox="1"/>
      </xdr:nvSpPr>
      <xdr:spPr>
        <a:xfrm>
          <a:off x="13742044"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579" name="n_2mainValue【保健センター・保健所】&#10;有形固定資産減価償却率">
          <a:extLst>
            <a:ext uri="{FF2B5EF4-FFF2-40B4-BE49-F238E27FC236}">
              <a16:creationId xmlns:a16="http://schemas.microsoft.com/office/drawing/2014/main" id="{00000000-0008-0000-0200-000043020000}"/>
            </a:ext>
          </a:extLst>
        </xdr:cNvPr>
        <xdr:cNvSpPr txBox="1"/>
      </xdr:nvSpPr>
      <xdr:spPr>
        <a:xfrm>
          <a:off x="1296099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a:extLst>
            <a:ext uri="{FF2B5EF4-FFF2-40B4-BE49-F238E27FC236}">
              <a16:creationId xmlns:a16="http://schemas.microsoft.com/office/drawing/2014/main" id="{00000000-0008-0000-0200-00005A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9951064" y="930656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04" name="【保健センター・保健所】&#10;一人当たり面積最小値テキスト">
          <a:extLst>
            <a:ext uri="{FF2B5EF4-FFF2-40B4-BE49-F238E27FC236}">
              <a16:creationId xmlns:a16="http://schemas.microsoft.com/office/drawing/2014/main" id="{00000000-0008-0000-0200-00005C020000}"/>
            </a:ext>
          </a:extLst>
        </xdr:cNvPr>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06" name="【保健センター・保健所】&#10;一人当たり面積最大値テキスト">
          <a:extLst>
            <a:ext uri="{FF2B5EF4-FFF2-40B4-BE49-F238E27FC236}">
              <a16:creationId xmlns:a16="http://schemas.microsoft.com/office/drawing/2014/main" id="{00000000-0008-0000-0200-00005E020000}"/>
            </a:ext>
          </a:extLst>
        </xdr:cNvPr>
        <xdr:cNvSpPr txBox="1"/>
      </xdr:nvSpPr>
      <xdr:spPr>
        <a:xfrm>
          <a:off x="19989800" y="908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9881850" y="930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08" name="【保健センター・保健所】&#10;一人当たり面積平均値テキスト">
          <a:extLst>
            <a:ext uri="{FF2B5EF4-FFF2-40B4-BE49-F238E27FC236}">
              <a16:creationId xmlns:a16="http://schemas.microsoft.com/office/drawing/2014/main" id="{00000000-0008-0000-0200-000060020000}"/>
            </a:ext>
          </a:extLst>
        </xdr:cNvPr>
        <xdr:cNvSpPr txBox="1"/>
      </xdr:nvSpPr>
      <xdr:spPr>
        <a:xfrm>
          <a:off x="19989800" y="1001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9900900" y="1016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157950" y="10107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34515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75514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9900900" y="1040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619" name="【保健センター・保健所】&#10;一人当たり面積該当値テキスト">
          <a:extLst>
            <a:ext uri="{FF2B5EF4-FFF2-40B4-BE49-F238E27FC236}">
              <a16:creationId xmlns:a16="http://schemas.microsoft.com/office/drawing/2014/main" id="{00000000-0008-0000-0200-00006B020000}"/>
            </a:ext>
          </a:extLst>
        </xdr:cNvPr>
        <xdr:cNvSpPr txBox="1"/>
      </xdr:nvSpPr>
      <xdr:spPr>
        <a:xfrm>
          <a:off x="199898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9157950" y="1040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49530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9202400" y="1044702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834515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49530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395950" y="104508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624" name="n_1aveValue【保健センター・保健所】&#10;一人当たり面積">
          <a:extLst>
            <a:ext uri="{FF2B5EF4-FFF2-40B4-BE49-F238E27FC236}">
              <a16:creationId xmlns:a16="http://schemas.microsoft.com/office/drawing/2014/main" id="{00000000-0008-0000-0200-000070020000}"/>
            </a:ext>
          </a:extLst>
        </xdr:cNvPr>
        <xdr:cNvSpPr txBox="1"/>
      </xdr:nvSpPr>
      <xdr:spPr>
        <a:xfrm>
          <a:off x="18980227"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25" name="n_2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181801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147337</xdr:rowOff>
    </xdr:from>
    <xdr:ext cx="469744" cy="259045"/>
    <xdr:sp macro="" textlink="">
      <xdr:nvSpPr>
        <xdr:cNvPr id="626" name="n_3aveValue【保健センター・保健所】&#10;一人当たり面積">
          <a:extLst>
            <a:ext uri="{FF2B5EF4-FFF2-40B4-BE49-F238E27FC236}">
              <a16:creationId xmlns:a16="http://schemas.microsoft.com/office/drawing/2014/main" id="{00000000-0008-0000-0200-000072020000}"/>
            </a:ext>
          </a:extLst>
        </xdr:cNvPr>
        <xdr:cNvSpPr txBox="1"/>
      </xdr:nvSpPr>
      <xdr:spPr>
        <a:xfrm>
          <a:off x="1738637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189802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28" name="n_2mainValue【保健センター・保健所】&#10;一人当たり面積">
          <a:extLst>
            <a:ext uri="{FF2B5EF4-FFF2-40B4-BE49-F238E27FC236}">
              <a16:creationId xmlns:a16="http://schemas.microsoft.com/office/drawing/2014/main" id="{00000000-0008-0000-0200-000074020000}"/>
            </a:ext>
          </a:extLst>
        </xdr:cNvPr>
        <xdr:cNvSpPr txBox="1"/>
      </xdr:nvSpPr>
      <xdr:spPr>
        <a:xfrm>
          <a:off x="181801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200-00008D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4699614" y="12940393"/>
          <a:ext cx="0" cy="126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55" name="【消防施設】&#10;有形固定資産減価償却率最小値テキスト">
          <a:extLst>
            <a:ext uri="{FF2B5EF4-FFF2-40B4-BE49-F238E27FC236}">
              <a16:creationId xmlns:a16="http://schemas.microsoft.com/office/drawing/2014/main" id="{00000000-0008-0000-0200-00008F020000}"/>
            </a:ext>
          </a:extLst>
        </xdr:cNvPr>
        <xdr:cNvSpPr txBox="1"/>
      </xdr:nvSpPr>
      <xdr:spPr>
        <a:xfrm>
          <a:off x="14738350" y="142095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611350" y="142056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00000000-0008-0000-0200-000091020000}"/>
            </a:ext>
          </a:extLst>
        </xdr:cNvPr>
        <xdr:cNvSpPr txBox="1"/>
      </xdr:nvSpPr>
      <xdr:spPr>
        <a:xfrm>
          <a:off x="14738350" y="1272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611350" y="12940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200-000093020000}"/>
            </a:ext>
          </a:extLst>
        </xdr:cNvPr>
        <xdr:cNvSpPr txBox="1"/>
      </xdr:nvSpPr>
      <xdr:spPr>
        <a:xfrm>
          <a:off x="14738350" y="13307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4649450" y="134502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3887450" y="13466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3093700" y="134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2299950" y="133618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165281</xdr:rowOff>
    </xdr:from>
    <xdr:to>
      <xdr:col>85</xdr:col>
      <xdr:colOff>177800</xdr:colOff>
      <xdr:row>85</xdr:row>
      <xdr:rowOff>95431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649450" y="140336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143708</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200-00009E020000}"/>
            </a:ext>
          </a:extLst>
        </xdr:cNvPr>
        <xdr:cNvSpPr txBox="1"/>
      </xdr:nvSpPr>
      <xdr:spPr>
        <a:xfrm>
          <a:off x="14738350" y="1401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887450" y="140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44631</xdr:rowOff>
    </xdr:from>
    <xdr:to>
      <xdr:col>85</xdr:col>
      <xdr:colOff>127000</xdr:colOff>
      <xdr:row>85</xdr:row>
      <xdr:rowOff>51163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3938250" y="14078131"/>
          <a:ext cx="762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30937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51163</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3144500" y="14083030"/>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3742044" y="1324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2960994" y="1320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2167244" y="1314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200-0000A6020000}"/>
            </a:ext>
          </a:extLst>
        </xdr:cNvPr>
        <xdr:cNvSpPr txBox="1"/>
      </xdr:nvSpPr>
      <xdr:spPr>
        <a:xfrm>
          <a:off x="13742044" y="1412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200-0000A7020000}"/>
            </a:ext>
          </a:extLst>
        </xdr:cNvPr>
        <xdr:cNvSpPr txBox="1"/>
      </xdr:nvSpPr>
      <xdr:spPr>
        <a:xfrm>
          <a:off x="1296099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200-0000BE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9951064" y="129006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200-0000C0020000}"/>
            </a:ext>
          </a:extLst>
        </xdr:cNvPr>
        <xdr:cNvSpPr txBox="1"/>
      </xdr:nvSpPr>
      <xdr:spPr>
        <a:xfrm>
          <a:off x="19989800"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9881850" y="14286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200-0000C2020000}"/>
            </a:ext>
          </a:extLst>
        </xdr:cNvPr>
        <xdr:cNvSpPr txBox="1"/>
      </xdr:nvSpPr>
      <xdr:spPr>
        <a:xfrm>
          <a:off x="19989800" y="1268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881850" y="12900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200-0000C4020000}"/>
            </a:ext>
          </a:extLst>
        </xdr:cNvPr>
        <xdr:cNvSpPr txBox="1"/>
      </xdr:nvSpPr>
      <xdr:spPr>
        <a:xfrm>
          <a:off x="19989800" y="1377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9900900" y="13793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9157950" y="1383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834515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75514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9900900" y="134404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19989800" y="13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78739</xdr:rowOff>
    </xdr:from>
    <xdr:to>
      <xdr:col>112</xdr:col>
      <xdr:colOff>38100</xdr:colOff>
      <xdr:row>82</xdr:row>
      <xdr:rowOff>8889</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157950" y="134518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129539</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9202400" y="13491211"/>
          <a:ext cx="7493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345150" y="13463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129539</xdr:rowOff>
    </xdr:from>
    <xdr:to>
      <xdr:col>111</xdr:col>
      <xdr:colOff>177800</xdr:colOff>
      <xdr:row>81</xdr:row>
      <xdr:rowOff>140970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8395950" y="13502639"/>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724" name="n_1aveValue【消防施設】&#10;一人当たり面積">
          <a:extLst>
            <a:ext uri="{FF2B5EF4-FFF2-40B4-BE49-F238E27FC236}">
              <a16:creationId xmlns:a16="http://schemas.microsoft.com/office/drawing/2014/main" id="{00000000-0008-0000-0200-0000D4020000}"/>
            </a:ext>
          </a:extLst>
        </xdr:cNvPr>
        <xdr:cNvSpPr txBox="1"/>
      </xdr:nvSpPr>
      <xdr:spPr>
        <a:xfrm>
          <a:off x="189802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25" name="n_2aveValue【消防施設】&#10;一人当たり面積">
          <a:extLst>
            <a:ext uri="{FF2B5EF4-FFF2-40B4-BE49-F238E27FC236}">
              <a16:creationId xmlns:a16="http://schemas.microsoft.com/office/drawing/2014/main" id="{00000000-0008-0000-0200-0000D5020000}"/>
            </a:ext>
          </a:extLst>
        </xdr:cNvPr>
        <xdr:cNvSpPr txBox="1"/>
      </xdr:nvSpPr>
      <xdr:spPr>
        <a:xfrm>
          <a:off x="18180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6" name="n_3aveValue【消防施設】&#10;一人当たり面積">
          <a:extLst>
            <a:ext uri="{FF2B5EF4-FFF2-40B4-BE49-F238E27FC236}">
              <a16:creationId xmlns:a16="http://schemas.microsoft.com/office/drawing/2014/main" id="{00000000-0008-0000-0200-0000D6020000}"/>
            </a:ext>
          </a:extLst>
        </xdr:cNvPr>
        <xdr:cNvSpPr txBox="1"/>
      </xdr:nvSpPr>
      <xdr:spPr>
        <a:xfrm>
          <a:off x="17386377" y="136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25416</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18980227"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18180127"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4699614" y="1651090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4738350" y="1787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611350" y="17874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4738350" y="1629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4611350" y="16510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4738350" y="17011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649450" y="17159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887450" y="17130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093700" y="171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299950" y="171319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4649450" y="17421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770" name="【庁舎】&#10;有形固定資産減価償却率該当値テキスト">
          <a:extLst>
            <a:ext uri="{FF2B5EF4-FFF2-40B4-BE49-F238E27FC236}">
              <a16:creationId xmlns:a16="http://schemas.microsoft.com/office/drawing/2014/main" id="{00000000-0008-0000-0200-000002030000}"/>
            </a:ext>
          </a:extLst>
        </xdr:cNvPr>
        <xdr:cNvSpPr txBox="1"/>
      </xdr:nvSpPr>
      <xdr:spPr>
        <a:xfrm>
          <a:off x="14738350" y="1739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3887450" y="174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105</xdr:row>
      <xdr:rowOff>136616</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3938250" y="17450888"/>
          <a:ext cx="762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093700" y="17280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115388</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144500" y="17331508"/>
          <a:ext cx="79375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775" name="n_1aveValue【庁舎】&#10;有形固定資産減価償却率">
          <a:extLst>
            <a:ext uri="{FF2B5EF4-FFF2-40B4-BE49-F238E27FC236}">
              <a16:creationId xmlns:a16="http://schemas.microsoft.com/office/drawing/2014/main" id="{00000000-0008-0000-0200-000007030000}"/>
            </a:ext>
          </a:extLst>
        </xdr:cNvPr>
        <xdr:cNvSpPr txBox="1"/>
      </xdr:nvSpPr>
      <xdr:spPr>
        <a:xfrm>
          <a:off x="13742044" y="169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76" name="n_2aveValue【庁舎】&#10;有形固定資産減価償却率">
          <a:extLst>
            <a:ext uri="{FF2B5EF4-FFF2-40B4-BE49-F238E27FC236}">
              <a16:creationId xmlns:a16="http://schemas.microsoft.com/office/drawing/2014/main" id="{00000000-0008-0000-0200-000008030000}"/>
            </a:ext>
          </a:extLst>
        </xdr:cNvPr>
        <xdr:cNvSpPr txBox="1"/>
      </xdr:nvSpPr>
      <xdr:spPr>
        <a:xfrm>
          <a:off x="1296099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777" name="n_3aveValue【庁舎】&#10;有形固定資産減価償却率">
          <a:extLst>
            <a:ext uri="{FF2B5EF4-FFF2-40B4-BE49-F238E27FC236}">
              <a16:creationId xmlns:a16="http://schemas.microsoft.com/office/drawing/2014/main" id="{00000000-0008-0000-0200-000009030000}"/>
            </a:ext>
          </a:extLst>
        </xdr:cNvPr>
        <xdr:cNvSpPr txBox="1"/>
      </xdr:nvSpPr>
      <xdr:spPr>
        <a:xfrm>
          <a:off x="12167244" y="1691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157315</xdr:rowOff>
    </xdr:from>
    <xdr:ext cx="405111" cy="259045"/>
    <xdr:sp macro="" textlink="">
      <xdr:nvSpPr>
        <xdr:cNvPr id="778" name="n_1mainValue【庁舎】&#10;有形固定資産減価償却率">
          <a:extLst>
            <a:ext uri="{FF2B5EF4-FFF2-40B4-BE49-F238E27FC236}">
              <a16:creationId xmlns:a16="http://schemas.microsoft.com/office/drawing/2014/main" id="{00000000-0008-0000-0200-00000A030000}"/>
            </a:ext>
          </a:extLst>
        </xdr:cNvPr>
        <xdr:cNvSpPr txBox="1"/>
      </xdr:nvSpPr>
      <xdr:spPr>
        <a:xfrm>
          <a:off x="13742044" y="1749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31585</xdr:rowOff>
    </xdr:from>
    <xdr:ext cx="405111" cy="259045"/>
    <xdr:sp macro="" textlink="">
      <xdr:nvSpPr>
        <xdr:cNvPr id="779" name="n_2mainValue【庁舎】&#10;有形固定資産減価償却率">
          <a:extLst>
            <a:ext uri="{FF2B5EF4-FFF2-40B4-BE49-F238E27FC236}">
              <a16:creationId xmlns:a16="http://schemas.microsoft.com/office/drawing/2014/main" id="{00000000-0008-0000-0200-00000B030000}"/>
            </a:ext>
          </a:extLst>
        </xdr:cNvPr>
        <xdr:cNvSpPr txBox="1"/>
      </xdr:nvSpPr>
      <xdr:spPr>
        <a:xfrm>
          <a:off x="12960994" y="1736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a:extLst>
            <a:ext uri="{FF2B5EF4-FFF2-40B4-BE49-F238E27FC236}">
              <a16:creationId xmlns:a16="http://schemas.microsoft.com/office/drawing/2014/main" id="{00000000-0008-0000-0200-000024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19951064" y="16606882"/>
          <a:ext cx="0" cy="127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06" name="【庁舎】&#10;一人当たり面積最小値テキスト">
          <a:extLst>
            <a:ext uri="{FF2B5EF4-FFF2-40B4-BE49-F238E27FC236}">
              <a16:creationId xmlns:a16="http://schemas.microsoft.com/office/drawing/2014/main" id="{00000000-0008-0000-0200-000026030000}"/>
            </a:ext>
          </a:extLst>
        </xdr:cNvPr>
        <xdr:cNvSpPr txBox="1"/>
      </xdr:nvSpPr>
      <xdr:spPr>
        <a:xfrm>
          <a:off x="19989800" y="178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9881850" y="178830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08" name="【庁舎】&#10;一人当たり面積最大値テキスト">
          <a:extLst>
            <a:ext uri="{FF2B5EF4-FFF2-40B4-BE49-F238E27FC236}">
              <a16:creationId xmlns:a16="http://schemas.microsoft.com/office/drawing/2014/main" id="{00000000-0008-0000-0200-000028030000}"/>
            </a:ext>
          </a:extLst>
        </xdr:cNvPr>
        <xdr:cNvSpPr txBox="1"/>
      </xdr:nvSpPr>
      <xdr:spPr>
        <a:xfrm>
          <a:off x="19989800" y="1638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9881850" y="16606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810" name="【庁舎】&#10;一人当たり面積平均値テキスト">
          <a:extLst>
            <a:ext uri="{FF2B5EF4-FFF2-40B4-BE49-F238E27FC236}">
              <a16:creationId xmlns:a16="http://schemas.microsoft.com/office/drawing/2014/main" id="{00000000-0008-0000-0200-00002A030000}"/>
            </a:ext>
          </a:extLst>
        </xdr:cNvPr>
        <xdr:cNvSpPr txBox="1"/>
      </xdr:nvSpPr>
      <xdr:spPr>
        <a:xfrm>
          <a:off x="19989800" y="17502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9900900" y="1752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9157950" y="17558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8345150" y="17570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7551400" y="17619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46082</xdr:rowOff>
    </xdr:from>
    <xdr:to>
      <xdr:col>116</xdr:col>
      <xdr:colOff>114300</xdr:colOff>
      <xdr:row>100</xdr:row>
      <xdr:rowOff>147682</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900900" y="165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170559</xdr:rowOff>
    </xdr:from>
    <xdr:ext cx="469744" cy="259045"/>
    <xdr:sp macro="" textlink="">
      <xdr:nvSpPr>
        <xdr:cNvPr id="821" name="【庁舎】&#10;一人当たり面積該当値テキスト">
          <a:extLst>
            <a:ext uri="{FF2B5EF4-FFF2-40B4-BE49-F238E27FC236}">
              <a16:creationId xmlns:a16="http://schemas.microsoft.com/office/drawing/2014/main" id="{00000000-0008-0000-0200-000035030000}"/>
            </a:ext>
          </a:extLst>
        </xdr:cNvPr>
        <xdr:cNvSpPr txBox="1"/>
      </xdr:nvSpPr>
      <xdr:spPr>
        <a:xfrm>
          <a:off x="19989800" y="165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66766</xdr:rowOff>
    </xdr:from>
    <xdr:to>
      <xdr:col>112</xdr:col>
      <xdr:colOff>38100</xdr:colOff>
      <xdr:row>100</xdr:row>
      <xdr:rowOff>168366</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9157950" y="165767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96882</xdr:rowOff>
    </xdr:from>
    <xdr:to>
      <xdr:col>116</xdr:col>
      <xdr:colOff>63500</xdr:colOff>
      <xdr:row>100</xdr:row>
      <xdr:rowOff>117566</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9202400" y="16606882"/>
          <a:ext cx="7493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91802</xdr:rowOff>
    </xdr:from>
    <xdr:to>
      <xdr:col>107</xdr:col>
      <xdr:colOff>101600</xdr:colOff>
      <xdr:row>101</xdr:row>
      <xdr:rowOff>21952</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8345150" y="166018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117566</xdr:rowOff>
    </xdr:from>
    <xdr:to>
      <xdr:col>111</xdr:col>
      <xdr:colOff>177800</xdr:colOff>
      <xdr:row>100</xdr:row>
      <xdr:rowOff>142602</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18395950" y="16627566"/>
          <a:ext cx="80645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26" name="n_1aveValue【庁舎】&#10;一人当たり面積">
          <a:extLst>
            <a:ext uri="{FF2B5EF4-FFF2-40B4-BE49-F238E27FC236}">
              <a16:creationId xmlns:a16="http://schemas.microsoft.com/office/drawing/2014/main" id="{00000000-0008-0000-0200-00003A030000}"/>
            </a:ext>
          </a:extLst>
        </xdr:cNvPr>
        <xdr:cNvSpPr txBox="1"/>
      </xdr:nvSpPr>
      <xdr:spPr>
        <a:xfrm>
          <a:off x="1898022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827" name="n_2aveValue【庁舎】&#10;一人当たり面積">
          <a:extLst>
            <a:ext uri="{FF2B5EF4-FFF2-40B4-BE49-F238E27FC236}">
              <a16:creationId xmlns:a16="http://schemas.microsoft.com/office/drawing/2014/main" id="{00000000-0008-0000-0200-00003B030000}"/>
            </a:ext>
          </a:extLst>
        </xdr:cNvPr>
        <xdr:cNvSpPr txBox="1"/>
      </xdr:nvSpPr>
      <xdr:spPr>
        <a:xfrm>
          <a:off x="18180127" y="1766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65695</xdr:rowOff>
    </xdr:from>
    <xdr:ext cx="469744" cy="259045"/>
    <xdr:sp macro="" textlink="">
      <xdr:nvSpPr>
        <xdr:cNvPr id="828" name="n_3aveValue【庁舎】&#10;一人当たり面積">
          <a:extLst>
            <a:ext uri="{FF2B5EF4-FFF2-40B4-BE49-F238E27FC236}">
              <a16:creationId xmlns:a16="http://schemas.microsoft.com/office/drawing/2014/main" id="{00000000-0008-0000-0200-00003C030000}"/>
            </a:ext>
          </a:extLst>
        </xdr:cNvPr>
        <xdr:cNvSpPr txBox="1"/>
      </xdr:nvSpPr>
      <xdr:spPr>
        <a:xfrm>
          <a:off x="17386377" y="174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13443</xdr:rowOff>
    </xdr:from>
    <xdr:ext cx="469744" cy="259045"/>
    <xdr:sp macro="" textlink="">
      <xdr:nvSpPr>
        <xdr:cNvPr id="829" name="n_1mainValue【庁舎】&#10;一人当たり面積">
          <a:extLst>
            <a:ext uri="{FF2B5EF4-FFF2-40B4-BE49-F238E27FC236}">
              <a16:creationId xmlns:a16="http://schemas.microsoft.com/office/drawing/2014/main" id="{00000000-0008-0000-0200-00003D030000}"/>
            </a:ext>
          </a:extLst>
        </xdr:cNvPr>
        <xdr:cNvSpPr txBox="1"/>
      </xdr:nvSpPr>
      <xdr:spPr>
        <a:xfrm>
          <a:off x="18980227" y="1635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38479</xdr:rowOff>
    </xdr:from>
    <xdr:ext cx="469744" cy="259045"/>
    <xdr:sp macro="" textlink="">
      <xdr:nvSpPr>
        <xdr:cNvPr id="830" name="n_2mainValue【庁舎】&#10;一人当たり面積">
          <a:extLst>
            <a:ext uri="{FF2B5EF4-FFF2-40B4-BE49-F238E27FC236}">
              <a16:creationId xmlns:a16="http://schemas.microsoft.com/office/drawing/2014/main" id="{00000000-0008-0000-0200-00003E030000}"/>
            </a:ext>
          </a:extLst>
        </xdr:cNvPr>
        <xdr:cNvSpPr txBox="1"/>
      </xdr:nvSpPr>
      <xdr:spPr>
        <a:xfrm>
          <a:off x="18180127" y="1638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ずれにしても、令和元年度に策定した集中改革プランにおいて、既存の公共施設の有効活用、施設の維持管理による安全確保を図り、総量の適正化にあっては、老朽化により安全性が確保できない建物は計画的に解体を行い、施設の総量、延べ床面積の適正化に努めると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令和２年度中に個別施設計画を策定予定であり、個別施設計画において個々の施設の統廃合、除却等の具体的な方針が定められることとなる。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今後は、個別施設計画やそれに基づく公共施設等総合管理計画の見直し等を進め、長期的な視点で公共施設等のあり方について検討を進め、適正な配置を目指していきたい。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人口減少や県下で最も高齢化率が高い（</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年国調</a:t>
          </a:r>
          <a:r>
            <a:rPr lang="en-US" altLang="ja-JP" sz="1100" b="0" i="0" baseline="0">
              <a:solidFill>
                <a:schemeClr val="dk1"/>
              </a:solidFill>
              <a:effectLst/>
              <a:latin typeface="+mn-lt"/>
              <a:ea typeface="+mn-ea"/>
              <a:cs typeface="+mn-cs"/>
            </a:rPr>
            <a:t>41.3</a:t>
          </a:r>
          <a:r>
            <a:rPr lang="ja-JP" altLang="ja-JP" sz="1100" b="0" i="0" baseline="0">
              <a:solidFill>
                <a:schemeClr val="dk1"/>
              </a:solidFill>
              <a:effectLst/>
              <a:latin typeface="+mn-lt"/>
              <a:ea typeface="+mn-ea"/>
              <a:cs typeface="+mn-cs"/>
            </a:rPr>
            <a:t>％）ことに加え、長引く景気低迷による減収などから、類似団体平均を大きく下回っている状況</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基幹税収である固定資産税については、地価の下落傾向が続いており、合併時の平成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年度に比べると、約</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の減少となっている。</a:t>
          </a:r>
          <a:endParaRPr lang="ja-JP" altLang="ja-JP" sz="1400">
            <a:effectLst/>
          </a:endParaRPr>
        </a:p>
        <a:p>
          <a:r>
            <a:rPr lang="ja-JP" altLang="ja-JP" sz="1100" b="0" i="0" baseline="0">
              <a:solidFill>
                <a:schemeClr val="dk1"/>
              </a:solidFill>
              <a:effectLst/>
              <a:latin typeface="+mn-lt"/>
              <a:ea typeface="+mn-ea"/>
              <a:cs typeface="+mn-cs"/>
            </a:rPr>
            <a:t>　今後、地方税の徴収強化や</a:t>
          </a:r>
          <a:r>
            <a:rPr lang="ja-JP" altLang="en-US" sz="1100" b="0" i="0" baseline="0">
              <a:solidFill>
                <a:schemeClr val="dk1"/>
              </a:solidFill>
              <a:effectLst/>
              <a:latin typeface="+mn-lt"/>
              <a:ea typeface="+mn-ea"/>
              <a:cs typeface="+mn-cs"/>
            </a:rPr>
            <a:t>地籍調査後の新地積での課税、</a:t>
          </a:r>
          <a:r>
            <a:rPr lang="ja-JP" altLang="ja-JP" sz="1100" b="0" i="0" baseline="0">
              <a:solidFill>
                <a:schemeClr val="dk1"/>
              </a:solidFill>
              <a:effectLst/>
              <a:latin typeface="+mn-lt"/>
              <a:ea typeface="+mn-ea"/>
              <a:cs typeface="+mn-cs"/>
            </a:rPr>
            <a:t>投資的経費の抑制等の取組みだけでなく、新たな魅力づくり、地場産業の活性化など、財政基盤の強化に努める。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経常収支比率については、</a:t>
          </a:r>
          <a:r>
            <a:rPr lang="en-US" altLang="ja-JP" sz="900">
              <a:solidFill>
                <a:schemeClr val="dk1"/>
              </a:solidFill>
              <a:effectLst/>
              <a:latin typeface="+mn-lt"/>
              <a:ea typeface="+mn-ea"/>
              <a:cs typeface="+mn-cs"/>
            </a:rPr>
            <a:t>98.9</a:t>
          </a:r>
          <a:r>
            <a:rPr lang="ja-JP" altLang="ja-JP" sz="900">
              <a:solidFill>
                <a:schemeClr val="dk1"/>
              </a:solidFill>
              <a:effectLst/>
              <a:latin typeface="+mn-lt"/>
              <a:ea typeface="+mn-ea"/>
              <a:cs typeface="+mn-cs"/>
            </a:rPr>
            <a:t>％になっており、前年度に比べて、</a:t>
          </a:r>
          <a:r>
            <a:rPr lang="en-US" altLang="ja-JP" sz="900">
              <a:solidFill>
                <a:schemeClr val="dk1"/>
              </a:solidFill>
              <a:effectLst/>
              <a:latin typeface="+mn-lt"/>
              <a:ea typeface="+mn-ea"/>
              <a:cs typeface="+mn-cs"/>
            </a:rPr>
            <a:t>1.0</a:t>
          </a:r>
          <a:r>
            <a:rPr lang="ja-JP" altLang="ja-JP" sz="900">
              <a:solidFill>
                <a:schemeClr val="dk1"/>
              </a:solidFill>
              <a:effectLst/>
              <a:latin typeface="+mn-lt"/>
              <a:ea typeface="+mn-ea"/>
              <a:cs typeface="+mn-cs"/>
            </a:rPr>
            <a:t>ポイント</a:t>
          </a:r>
          <a:r>
            <a:rPr lang="ja-JP" altLang="en-US" sz="900">
              <a:solidFill>
                <a:schemeClr val="dk1"/>
              </a:solidFill>
              <a:effectLst/>
              <a:latin typeface="+mn-lt"/>
              <a:ea typeface="+mn-ea"/>
              <a:cs typeface="+mn-cs"/>
            </a:rPr>
            <a:t>悪化している</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計算式の分母である経常一般財源等は、前年度に比べて</a:t>
          </a:r>
          <a:r>
            <a:rPr lang="en-US" altLang="ja-JP" sz="900">
              <a:solidFill>
                <a:schemeClr val="dk1"/>
              </a:solidFill>
              <a:effectLst/>
              <a:latin typeface="+mn-lt"/>
              <a:ea typeface="+mn-ea"/>
              <a:cs typeface="+mn-cs"/>
            </a:rPr>
            <a:t>26,780</a:t>
          </a:r>
          <a:r>
            <a:rPr lang="ja-JP" altLang="en-US" sz="900">
              <a:solidFill>
                <a:schemeClr val="dk1"/>
              </a:solidFill>
              <a:effectLst/>
              <a:latin typeface="+mn-lt"/>
              <a:ea typeface="+mn-ea"/>
              <a:cs typeface="+mn-cs"/>
            </a:rPr>
            <a:t>千円（＋</a:t>
          </a:r>
          <a:r>
            <a:rPr lang="en-US" altLang="ja-JP" sz="900">
              <a:solidFill>
                <a:schemeClr val="dk1"/>
              </a:solidFill>
              <a:effectLst/>
              <a:latin typeface="+mn-lt"/>
              <a:ea typeface="+mn-ea"/>
              <a:cs typeface="+mn-cs"/>
            </a:rPr>
            <a:t>0.5</a:t>
          </a:r>
          <a:r>
            <a:rPr lang="ja-JP" altLang="en-US" sz="900">
              <a:solidFill>
                <a:schemeClr val="dk1"/>
              </a:solidFill>
              <a:effectLst/>
              <a:latin typeface="+mn-lt"/>
              <a:ea typeface="+mn-ea"/>
              <a:cs typeface="+mn-cs"/>
            </a:rPr>
            <a:t>％）と僅かながら増となっており、納税義務者数の増や償却資産に係る特例期間の終了などによる町税の増（＋</a:t>
          </a:r>
          <a:r>
            <a:rPr lang="en-US" altLang="ja-JP" sz="900">
              <a:solidFill>
                <a:schemeClr val="dk1"/>
              </a:solidFill>
              <a:effectLst/>
              <a:latin typeface="+mn-lt"/>
              <a:ea typeface="+mn-ea"/>
              <a:cs typeface="+mn-cs"/>
            </a:rPr>
            <a:t>5,950</a:t>
          </a:r>
          <a:r>
            <a:rPr lang="ja-JP" altLang="en-US" sz="900">
              <a:solidFill>
                <a:schemeClr val="dk1"/>
              </a:solidFill>
              <a:effectLst/>
              <a:latin typeface="+mn-lt"/>
              <a:ea typeface="+mn-ea"/>
              <a:cs typeface="+mn-cs"/>
            </a:rPr>
            <a:t>千円）や普通交付税の増（＋</a:t>
          </a:r>
          <a:r>
            <a:rPr lang="en-US" altLang="ja-JP" sz="900">
              <a:solidFill>
                <a:schemeClr val="dk1"/>
              </a:solidFill>
              <a:effectLst/>
              <a:latin typeface="+mn-lt"/>
              <a:ea typeface="+mn-ea"/>
              <a:cs typeface="+mn-cs"/>
            </a:rPr>
            <a:t>17,552</a:t>
          </a:r>
          <a:r>
            <a:rPr lang="ja-JP" altLang="en-US" sz="900">
              <a:solidFill>
                <a:schemeClr val="dk1"/>
              </a:solidFill>
              <a:effectLst/>
              <a:latin typeface="+mn-lt"/>
              <a:ea typeface="+mn-ea"/>
              <a:cs typeface="+mn-cs"/>
            </a:rPr>
            <a:t>千円）の影響によるものである。</a:t>
          </a:r>
        </a:p>
        <a:p>
          <a:r>
            <a:rPr lang="ja-JP" altLang="en-US" sz="900">
              <a:solidFill>
                <a:schemeClr val="dk1"/>
              </a:solidFill>
              <a:effectLst/>
              <a:latin typeface="+mn-lt"/>
              <a:ea typeface="+mn-ea"/>
              <a:cs typeface="+mn-cs"/>
            </a:rPr>
            <a:t>　一方、計算式の分子にあたる経常経費充当一般財源等は、前年度に比べて</a:t>
          </a:r>
          <a:r>
            <a:rPr lang="en-US" altLang="ja-JP" sz="900">
              <a:solidFill>
                <a:schemeClr val="dk1"/>
              </a:solidFill>
              <a:effectLst/>
              <a:latin typeface="+mn-lt"/>
              <a:ea typeface="+mn-ea"/>
              <a:cs typeface="+mn-cs"/>
            </a:rPr>
            <a:t>79,331</a:t>
          </a:r>
          <a:r>
            <a:rPr lang="ja-JP" altLang="en-US" sz="900">
              <a:solidFill>
                <a:schemeClr val="dk1"/>
              </a:solidFill>
              <a:effectLst/>
              <a:latin typeface="+mn-lt"/>
              <a:ea typeface="+mn-ea"/>
              <a:cs typeface="+mn-cs"/>
            </a:rPr>
            <a:t>千円（＋</a:t>
          </a:r>
          <a:r>
            <a:rPr lang="en-US" altLang="ja-JP" sz="900">
              <a:solidFill>
                <a:schemeClr val="dk1"/>
              </a:solidFill>
              <a:effectLst/>
              <a:latin typeface="+mn-lt"/>
              <a:ea typeface="+mn-ea"/>
              <a:cs typeface="+mn-cs"/>
            </a:rPr>
            <a:t>1.5</a:t>
          </a:r>
          <a:r>
            <a:rPr lang="ja-JP" altLang="en-US" sz="900">
              <a:solidFill>
                <a:schemeClr val="dk1"/>
              </a:solidFill>
              <a:effectLst/>
              <a:latin typeface="+mn-lt"/>
              <a:ea typeface="+mn-ea"/>
              <a:cs typeface="+mn-cs"/>
            </a:rPr>
            <a:t>％）と大きく増加している。これは、介護保険施設事業への負担金は減額（△</a:t>
          </a:r>
          <a:r>
            <a:rPr lang="en-US" altLang="ja-JP" sz="900">
              <a:solidFill>
                <a:schemeClr val="dk1"/>
              </a:solidFill>
              <a:effectLst/>
              <a:latin typeface="+mn-lt"/>
              <a:ea typeface="+mn-ea"/>
              <a:cs typeface="+mn-cs"/>
            </a:rPr>
            <a:t>40,083</a:t>
          </a:r>
          <a:r>
            <a:rPr lang="ja-JP" altLang="en-US" sz="900">
              <a:solidFill>
                <a:schemeClr val="dk1"/>
              </a:solidFill>
              <a:effectLst/>
              <a:latin typeface="+mn-lt"/>
              <a:ea typeface="+mn-ea"/>
              <a:cs typeface="+mn-cs"/>
            </a:rPr>
            <a:t>千円）となったものの、小豆島中央病院企業団への負担金（＋</a:t>
          </a:r>
          <a:r>
            <a:rPr lang="en-US" altLang="ja-JP" sz="900">
              <a:solidFill>
                <a:schemeClr val="dk1"/>
              </a:solidFill>
              <a:effectLst/>
              <a:latin typeface="+mn-lt"/>
              <a:ea typeface="+mn-ea"/>
              <a:cs typeface="+mn-cs"/>
            </a:rPr>
            <a:t>139,953</a:t>
          </a:r>
          <a:r>
            <a:rPr lang="ja-JP" altLang="en-US" sz="900">
              <a:solidFill>
                <a:schemeClr val="dk1"/>
              </a:solidFill>
              <a:effectLst/>
              <a:latin typeface="+mn-lt"/>
              <a:ea typeface="+mn-ea"/>
              <a:cs typeface="+mn-cs"/>
            </a:rPr>
            <a:t>千円）や国保特会への繰出金（＋</a:t>
          </a:r>
          <a:r>
            <a:rPr lang="en-US" altLang="ja-JP" sz="900">
              <a:solidFill>
                <a:schemeClr val="dk1"/>
              </a:solidFill>
              <a:effectLst/>
              <a:latin typeface="+mn-lt"/>
              <a:ea typeface="+mn-ea"/>
              <a:cs typeface="+mn-cs"/>
            </a:rPr>
            <a:t>14,324</a:t>
          </a:r>
          <a:r>
            <a:rPr lang="ja-JP" altLang="en-US" sz="900">
              <a:solidFill>
                <a:schemeClr val="dk1"/>
              </a:solidFill>
              <a:effectLst/>
              <a:latin typeface="+mn-lt"/>
              <a:ea typeface="+mn-ea"/>
              <a:cs typeface="+mn-cs"/>
            </a:rPr>
            <a:t>千円）の増額の影響が大きい。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150114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1755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101854</xdr:rowOff>
    </xdr:from>
    <xdr:to>
      <xdr:col>19</xdr:col>
      <xdr:colOff>133350</xdr:colOff>
      <xdr:row>66</xdr:row>
      <xdr:rowOff>130810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175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1834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145542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07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166641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類似団体平均を若干上回っており、公共施設の指定管理料や社会体育施設関係の維持補修費などが割合として大きく占めている状況である。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庁舎が１本化したことによる</a:t>
          </a:r>
          <a:r>
            <a:rPr lang="ja-JP" altLang="ja-JP" sz="1100" b="0" i="0" baseline="0">
              <a:solidFill>
                <a:schemeClr val="dk1"/>
              </a:solidFill>
              <a:effectLst/>
              <a:latin typeface="+mn-lt"/>
              <a:ea typeface="+mn-ea"/>
              <a:cs typeface="+mn-cs"/>
            </a:rPr>
            <a:t>公用車台数の見直し</a:t>
          </a:r>
          <a:r>
            <a:rPr lang="ja-JP" altLang="en-US" sz="1100" b="0" i="0" baseline="0">
              <a:solidFill>
                <a:schemeClr val="dk1"/>
              </a:solidFill>
              <a:effectLst/>
              <a:latin typeface="+mn-lt"/>
              <a:ea typeface="+mn-ea"/>
              <a:cs typeface="+mn-cs"/>
            </a:rPr>
            <a:t>や新電力との受電契約</a:t>
          </a:r>
          <a:r>
            <a:rPr lang="ja-JP" altLang="ja-JP" sz="1100" b="0" i="0" baseline="0">
              <a:solidFill>
                <a:schemeClr val="dk1"/>
              </a:solidFill>
              <a:effectLst/>
              <a:latin typeface="+mn-lt"/>
              <a:ea typeface="+mn-ea"/>
              <a:cs typeface="+mn-cs"/>
            </a:rPr>
            <a:t>など事務効率化を図ることで、さらなる経費圧縮に努めることとしている。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44284</xdr:rowOff>
    </xdr:from>
    <xdr:to>
      <xdr:col>23</xdr:col>
      <xdr:colOff>133350</xdr:colOff>
      <xdr:row>82</xdr:row>
      <xdr:rowOff>87063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03184"/>
          <a:ext cx="8382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33116</xdr:rowOff>
    </xdr:from>
    <xdr:to>
      <xdr:col>19</xdr:col>
      <xdr:colOff>133350</xdr:colOff>
      <xdr:row>82</xdr:row>
      <xdr:rowOff>44284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2016"/>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142863</xdr:rowOff>
    </xdr:from>
    <xdr:to>
      <xdr:col>15</xdr:col>
      <xdr:colOff>82550</xdr:colOff>
      <xdr:row>82</xdr:row>
      <xdr:rowOff>33116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30313"/>
          <a:ext cx="8890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125923</xdr:rowOff>
    </xdr:from>
    <xdr:to>
      <xdr:col>11</xdr:col>
      <xdr:colOff>31750</xdr:colOff>
      <xdr:row>81</xdr:row>
      <xdr:rowOff>142863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13373"/>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36263</xdr:rowOff>
    </xdr:from>
    <xdr:to>
      <xdr:col>23</xdr:col>
      <xdr:colOff>184150</xdr:colOff>
      <xdr:row>82</xdr:row>
      <xdr:rowOff>137863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8340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164934</xdr:rowOff>
    </xdr:from>
    <xdr:to>
      <xdr:col>19</xdr:col>
      <xdr:colOff>184150</xdr:colOff>
      <xdr:row>82</xdr:row>
      <xdr:rowOff>95084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79861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3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153766</xdr:rowOff>
    </xdr:from>
    <xdr:to>
      <xdr:col>15</xdr:col>
      <xdr:colOff>133350</xdr:colOff>
      <xdr:row>82</xdr:row>
      <xdr:rowOff>83916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68693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2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92063</xdr:rowOff>
    </xdr:from>
    <xdr:to>
      <xdr:col>11</xdr:col>
      <xdr:colOff>82550</xdr:colOff>
      <xdr:row>82</xdr:row>
      <xdr:rowOff>22213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32390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75123</xdr:rowOff>
    </xdr:from>
    <xdr:to>
      <xdr:col>7</xdr:col>
      <xdr:colOff>31750</xdr:colOff>
      <xdr:row>82</xdr:row>
      <xdr:rowOff>5273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161500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ラスパイレス指数については、</a:t>
          </a:r>
          <a:r>
            <a:rPr lang="en-US" altLang="ja-JP" sz="1000" b="0" i="0" baseline="0">
              <a:solidFill>
                <a:schemeClr val="dk1"/>
              </a:solidFill>
              <a:effectLst/>
              <a:latin typeface="+mn-lt"/>
              <a:ea typeface="+mn-ea"/>
              <a:cs typeface="+mn-cs"/>
            </a:rPr>
            <a:t>95.1</a:t>
          </a:r>
          <a:r>
            <a:rPr lang="ja-JP" altLang="ja-JP" sz="1000" b="0" i="0" baseline="0">
              <a:solidFill>
                <a:schemeClr val="dk1"/>
              </a:solidFill>
              <a:effectLst/>
              <a:latin typeface="+mn-lt"/>
              <a:ea typeface="+mn-ea"/>
              <a:cs typeface="+mn-cs"/>
            </a:rPr>
            <a:t>と類似団体平均を若干下回る水準にある。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職員構成については、合併以降、集中改革プランの実施などにより、高齢職員や中堅職員の早期退職等が進んでいるが、分庁舎方式の体制を維持</a:t>
          </a:r>
          <a:r>
            <a:rPr lang="ja-JP" altLang="en-US" sz="1000" b="0" i="0" baseline="0">
              <a:solidFill>
                <a:schemeClr val="dk1"/>
              </a:solidFill>
              <a:effectLst/>
              <a:latin typeface="+mn-lt"/>
              <a:ea typeface="+mn-ea"/>
              <a:cs typeface="+mn-cs"/>
            </a:rPr>
            <a:t>していた</a:t>
          </a:r>
          <a:r>
            <a:rPr lang="ja-JP" altLang="ja-JP" sz="1000" b="0" i="0" baseline="0">
              <a:solidFill>
                <a:schemeClr val="dk1"/>
              </a:solidFill>
              <a:effectLst/>
              <a:latin typeface="+mn-lt"/>
              <a:ea typeface="+mn-ea"/>
              <a:cs typeface="+mn-cs"/>
            </a:rPr>
            <a:t>ため、また、子育て支援の観点から幼保部門の正規職員化を進めた結果、全体的に若年層の割合が高くなっている状況である。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55623"/>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157238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556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20259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5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合併以降、事務事業の合理化を進めながら、行政サービスの維持を図る一方、集中改革プランに基づき総職員数の適正化に取り組んできたところである。</a:t>
          </a:r>
          <a:endParaRPr lang="ja-JP" altLang="ja-JP" sz="1400">
            <a:effectLst/>
          </a:endParaRPr>
        </a:p>
        <a:p>
          <a:pPr rtl="0"/>
          <a:r>
            <a:rPr lang="ja-JP" altLang="ja-JP" sz="1100" b="0" i="0" baseline="0">
              <a:solidFill>
                <a:schemeClr val="dk1"/>
              </a:solidFill>
              <a:effectLst/>
              <a:latin typeface="+mn-lt"/>
              <a:ea typeface="+mn-ea"/>
              <a:cs typeface="+mn-cs"/>
            </a:rPr>
            <a:t>　新庁舎の整備が完了し</a:t>
          </a:r>
          <a:r>
            <a:rPr lang="ja-JP" altLang="en-US" sz="1100" b="0" i="0" baseline="0">
              <a:solidFill>
                <a:schemeClr val="dk1"/>
              </a:solidFill>
              <a:effectLst/>
              <a:latin typeface="+mn-lt"/>
              <a:ea typeface="+mn-ea"/>
              <a:cs typeface="+mn-cs"/>
            </a:rPr>
            <a:t>、庁舎が１本化したことから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新たな集中改革プランに基づく行財政改革の推進</a:t>
          </a:r>
          <a:r>
            <a:rPr lang="ja-JP" altLang="ja-JP" sz="1100" b="0" i="0" baseline="0">
              <a:solidFill>
                <a:schemeClr val="dk1"/>
              </a:solidFill>
              <a:effectLst/>
              <a:latin typeface="+mn-lt"/>
              <a:ea typeface="+mn-ea"/>
              <a:cs typeface="+mn-cs"/>
            </a:rPr>
            <a:t>と併せて、定員管理の適正化を図ることとしている。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9703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3815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154127</xdr:rowOff>
    </xdr:from>
    <xdr:to>
      <xdr:col>77</xdr:col>
      <xdr:colOff>44450</xdr:colOff>
      <xdr:row>62</xdr:row>
      <xdr:rowOff>8255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1257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128550</xdr:rowOff>
    </xdr:from>
    <xdr:to>
      <xdr:col>72</xdr:col>
      <xdr:colOff>203200</xdr:colOff>
      <xdr:row>61</xdr:row>
      <xdr:rowOff>154127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8700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114071</xdr:rowOff>
    </xdr:from>
    <xdr:to>
      <xdr:col>68</xdr:col>
      <xdr:colOff>152400</xdr:colOff>
      <xdr:row>61</xdr:row>
      <xdr:rowOff>128550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2521"/>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130353</xdr:rowOff>
    </xdr:from>
    <xdr:to>
      <xdr:col>81</xdr:col>
      <xdr:colOff>95250</xdr:colOff>
      <xdr:row>62</xdr:row>
      <xdr:rowOff>60503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102430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103327</xdr:rowOff>
    </xdr:from>
    <xdr:to>
      <xdr:col>73</xdr:col>
      <xdr:colOff>44450</xdr:colOff>
      <xdr:row>62</xdr:row>
      <xdr:rowOff>33477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18254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77750</xdr:rowOff>
    </xdr:from>
    <xdr:to>
      <xdr:col>68</xdr:col>
      <xdr:colOff>203200</xdr:colOff>
      <xdr:row>62</xdr:row>
      <xdr:rowOff>7900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164127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63271</xdr:rowOff>
    </xdr:from>
    <xdr:to>
      <xdr:col>64</xdr:col>
      <xdr:colOff>152400</xdr:colOff>
      <xdr:row>61</xdr:row>
      <xdr:rowOff>164871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149648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0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前年度の</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％に比べて、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ポイントの悪化となった。</a:t>
          </a:r>
          <a:endParaRPr lang="ja-JP" altLang="ja-JP" sz="1400">
            <a:effectLst/>
          </a:endParaRPr>
        </a:p>
        <a:p>
          <a:pPr rtl="0"/>
          <a:r>
            <a:rPr lang="ja-JP" altLang="ja-JP" sz="1100" b="0" i="0" baseline="0">
              <a:solidFill>
                <a:schemeClr val="dk1"/>
              </a:solidFill>
              <a:effectLst/>
              <a:latin typeface="+mn-lt"/>
              <a:ea typeface="+mn-ea"/>
              <a:cs typeface="+mn-cs"/>
            </a:rPr>
            <a:t>　主な要因としては、</a:t>
          </a:r>
          <a:r>
            <a:rPr lang="ja-JP" altLang="ja-JP" sz="1100">
              <a:solidFill>
                <a:schemeClr val="dk1"/>
              </a:solidFill>
              <a:effectLst/>
              <a:latin typeface="+mn-lt"/>
              <a:ea typeface="+mn-ea"/>
              <a:cs typeface="+mn-cs"/>
            </a:rPr>
            <a:t>病院事業会計の廃止に伴い、建設残債を普通会計が承継、その債務に対する負担を全て普通会計が負担することとなったこと、小豆島中央病院企業団</a:t>
          </a:r>
          <a:r>
            <a:rPr lang="ja-JP" altLang="en-US" sz="1100">
              <a:solidFill>
                <a:schemeClr val="dk1"/>
              </a:solidFill>
              <a:effectLst/>
              <a:latin typeface="+mn-lt"/>
              <a:ea typeface="+mn-ea"/>
              <a:cs typeface="+mn-cs"/>
            </a:rPr>
            <a:t>に係る</a:t>
          </a:r>
          <a:r>
            <a:rPr lang="ja-JP" altLang="ja-JP" sz="1100">
              <a:solidFill>
                <a:schemeClr val="dk1"/>
              </a:solidFill>
              <a:effectLst/>
              <a:latin typeface="+mn-lt"/>
              <a:ea typeface="+mn-ea"/>
              <a:cs typeface="+mn-cs"/>
            </a:rPr>
            <a:t>元金償還が開始したことがあげられる。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今後も、緊急度・住民ニーズを的確に把握した事業選択により、起債に大きく頼ることのない財政運営に努めていく。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40</xdr:row>
      <xdr:rowOff>23585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19537"/>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132987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643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77833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119199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74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a:t>
          </a:r>
          <a:r>
            <a:rPr lang="ja-JP" altLang="ja-JP" sz="1100" b="0" i="0" baseline="0">
              <a:solidFill>
                <a:schemeClr val="dk1"/>
              </a:solidFill>
              <a:effectLst/>
              <a:latin typeface="+mn-lt"/>
              <a:ea typeface="+mn-ea"/>
              <a:cs typeface="+mn-cs"/>
            </a:rPr>
            <a:t>同様に</a:t>
          </a:r>
          <a:r>
            <a:rPr lang="ja-JP" altLang="en-US" sz="1100" b="0" i="0" baseline="0">
              <a:solidFill>
                <a:schemeClr val="dk1"/>
              </a:solidFill>
              <a:effectLst/>
              <a:latin typeface="+mn-lt"/>
              <a:ea typeface="+mn-ea"/>
              <a:cs typeface="+mn-cs"/>
            </a:rPr>
            <a:t>「－」の状態であるが、</a:t>
          </a:r>
          <a:r>
            <a:rPr lang="ja-JP" altLang="ja-JP" sz="1100" b="0" i="0" baseline="0">
              <a:solidFill>
                <a:schemeClr val="dk1"/>
              </a:solidFill>
              <a:effectLst/>
              <a:latin typeface="+mn-lt"/>
              <a:ea typeface="+mn-ea"/>
              <a:cs typeface="+mn-cs"/>
            </a:rPr>
            <a:t>充当可能特定財源のうち基準財政需要額算入見込額については、交付税そのものが景気の動向に大きく左右されるものであり、その総額が保障されたものではない。</a:t>
          </a:r>
          <a:endParaRPr lang="ja-JP" altLang="ja-JP" sz="1400">
            <a:effectLst/>
          </a:endParaRPr>
        </a:p>
        <a:p>
          <a:pPr rtl="0"/>
          <a:r>
            <a:rPr lang="ja-JP" altLang="ja-JP" sz="1100" b="0" i="0" baseline="0">
              <a:solidFill>
                <a:schemeClr val="dk1"/>
              </a:solidFill>
              <a:effectLst/>
              <a:latin typeface="+mn-lt"/>
              <a:ea typeface="+mn-ea"/>
              <a:cs typeface="+mn-cs"/>
            </a:rPr>
            <a:t>　当然、楽観視できるものではないことから、今後も経常的経費の縮減を進めるとともに、新たな自主財源の確保等について検討していく必要がある。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82042</xdr:rowOff>
    </xdr:from>
    <xdr:to>
      <xdr:col>68</xdr:col>
      <xdr:colOff>203200</xdr:colOff>
      <xdr:row>15</xdr:row>
      <xdr:rowOff>12192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類似団体平均とほぼ同値であるが、</a:t>
          </a:r>
          <a:r>
            <a:rPr lang="ja-JP" altLang="ja-JP" sz="1100" b="0" i="0" baseline="0">
              <a:solidFill>
                <a:schemeClr val="dk1"/>
              </a:solidFill>
              <a:effectLst/>
              <a:latin typeface="+mn-lt"/>
              <a:ea typeface="+mn-ea"/>
              <a:cs typeface="+mn-cs"/>
            </a:rPr>
            <a:t>職員数は、</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名から</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名と増加しており、時間外勤務手当や退職手当組合負担金は減少傾向にあるが、基本給や期末勤勉手当は増加となっている状況である。</a:t>
          </a:r>
          <a:endParaRPr lang="ja-JP" altLang="ja-JP" sz="1400">
            <a:effectLst/>
          </a:endParaRPr>
        </a:p>
        <a:p>
          <a:r>
            <a:rPr lang="ja-JP" altLang="ja-JP" sz="1100" b="0" i="0" baseline="0">
              <a:solidFill>
                <a:schemeClr val="dk1"/>
              </a:solidFill>
              <a:effectLst/>
              <a:latin typeface="+mn-lt"/>
              <a:ea typeface="+mn-ea"/>
              <a:cs typeface="+mn-cs"/>
            </a:rPr>
            <a:t>　また、一般廃棄物処理業務や消防業務など一部事務組合で行っているものもあり、今後はこれらも含めた人件費関係経費全体について抑制を図る。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臨時職員賃金や各種電算委託料などが主なものである。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年度に減となったのは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正規職員の増に伴い</a:t>
          </a:r>
          <a:r>
            <a:rPr lang="ja-JP" altLang="ja-JP" sz="1100" b="0" i="0" baseline="0">
              <a:solidFill>
                <a:schemeClr val="dk1"/>
              </a:solidFill>
              <a:effectLst/>
              <a:latin typeface="+mn-lt"/>
              <a:ea typeface="+mn-ea"/>
              <a:cs typeface="+mn-cs"/>
            </a:rPr>
            <a:t>臨時</a:t>
          </a:r>
          <a:r>
            <a:rPr lang="ja-JP" altLang="en-US" sz="1100" b="0" i="0" baseline="0">
              <a:solidFill>
                <a:schemeClr val="dk1"/>
              </a:solidFill>
              <a:effectLst/>
              <a:latin typeface="+mn-lt"/>
              <a:ea typeface="+mn-ea"/>
              <a:cs typeface="+mn-cs"/>
            </a:rPr>
            <a:t>職員は減少していることがあげられる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合併以降、分庁舎方式であったが、平成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庁舎が１本化したこ</a:t>
          </a:r>
          <a:r>
            <a:rPr lang="ja-JP" altLang="ja-JP" sz="1100">
              <a:solidFill>
                <a:schemeClr val="dk1"/>
              </a:solidFill>
              <a:effectLst/>
              <a:latin typeface="+mn-lt"/>
              <a:ea typeface="+mn-ea"/>
              <a:cs typeface="+mn-cs"/>
            </a:rPr>
            <a:t>とから、今後は一定程度の合理化を進めていくこととしている。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62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47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私立認定こども園の入所者数の変動による運営費の減少や</a:t>
          </a:r>
          <a:r>
            <a:rPr lang="ja-JP" altLang="ja-JP" sz="1100" b="0" i="0" baseline="0">
              <a:solidFill>
                <a:schemeClr val="dk1"/>
              </a:solidFill>
              <a:effectLst/>
              <a:latin typeface="+mn-lt"/>
              <a:ea typeface="+mn-ea"/>
              <a:cs typeface="+mn-cs"/>
            </a:rPr>
            <a:t>児童手当給付児童数の減少はあるものの、</a:t>
          </a:r>
          <a:r>
            <a:rPr lang="ja-JP" altLang="en-US" sz="1100" b="0" i="0" baseline="0">
              <a:solidFill>
                <a:schemeClr val="dk1"/>
              </a:solidFill>
              <a:effectLst/>
              <a:latin typeface="+mn-lt"/>
              <a:ea typeface="+mn-ea"/>
              <a:cs typeface="+mn-cs"/>
            </a:rPr>
            <a:t>障害者自立支援事業の給付費やこども医療給付費が増加傾向にある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類似団体平均は</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、今後も財政運営への負担を軽減できるよう、新たな魅力づくり、地場産業の活性化など、財政基盤の強化に努める。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9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類似団体平均、県内市町平均を若干下回っているものの、</a:t>
          </a:r>
          <a:r>
            <a:rPr lang="ja-JP" altLang="ja-JP" sz="1100" b="0" i="0" baseline="0">
              <a:solidFill>
                <a:schemeClr val="dk1"/>
              </a:solidFill>
              <a:effectLst/>
              <a:latin typeface="+mn-lt"/>
              <a:ea typeface="+mn-ea"/>
              <a:cs typeface="+mn-cs"/>
            </a:rPr>
            <a:t>国民健康保険特別会計や介護保険事業特別会計に対する繰出金が、給付費の伸びにより増額となっており、引き続き健康維持・介護予防などの実施により、社会保障費の抑制に努める必要がある。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154759</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012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57</xdr:row>
      <xdr:rowOff>154759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2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57</xdr:row>
      <xdr:rowOff>154759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2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57</xdr:row>
      <xdr:rowOff>154759</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4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94360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44286</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4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割合として大きく占めている経費は、病院事業会計に対する負担金等である。また、小豆島中央病院企業団への病院運営に対する負担金が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となったことが大きな変動である。</a:t>
          </a:r>
          <a:endParaRPr lang="ja-JP" altLang="ja-JP" sz="1400">
            <a:effectLst/>
          </a:endParaRPr>
        </a:p>
        <a:p>
          <a:r>
            <a:rPr lang="ja-JP" altLang="ja-JP" sz="1100" b="0" i="0" baseline="0">
              <a:solidFill>
                <a:schemeClr val="dk1"/>
              </a:solidFill>
              <a:effectLst/>
              <a:latin typeface="+mn-lt"/>
              <a:ea typeface="+mn-ea"/>
              <a:cs typeface="+mn-cs"/>
            </a:rPr>
            <a:t>　県平均、類似団体平均から大きくかけ離れた数値となっており、今後、町単独補助事業の見直しを行うなど、財政運営への負担を軽減するよう努めていく。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40</xdr:row>
      <xdr:rowOff>17272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564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56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015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39</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598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46499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115062</xdr:rowOff>
    </xdr:from>
    <xdr:to>
      <xdr:col>74</xdr:col>
      <xdr:colOff>31750</xdr:colOff>
      <xdr:row>40</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公債費については、低利での借入れが実施できている状況であるが、新庁舎</a:t>
          </a:r>
          <a:r>
            <a:rPr lang="ja-JP" altLang="en-US" sz="1100" b="0" i="0" baseline="0">
              <a:solidFill>
                <a:schemeClr val="dk1"/>
              </a:solidFill>
              <a:effectLst/>
              <a:latin typeface="+mn-lt"/>
              <a:ea typeface="+mn-ea"/>
              <a:cs typeface="+mn-cs"/>
            </a:rPr>
            <a:t>や最終処分場</a:t>
          </a:r>
          <a:r>
            <a:rPr lang="ja-JP" altLang="ja-JP" sz="1100" b="0" i="0" baseline="0">
              <a:solidFill>
                <a:schemeClr val="dk1"/>
              </a:solidFill>
              <a:effectLst/>
              <a:latin typeface="+mn-lt"/>
              <a:ea typeface="+mn-ea"/>
              <a:cs typeface="+mn-cs"/>
            </a:rPr>
            <a:t>など、大規模な建設事業が続いており、町債発行額は大きくなっているところである。また、</a:t>
          </a:r>
          <a:r>
            <a:rPr lang="ja-JP" altLang="en-US" sz="1100" b="0" i="0" baseline="0">
              <a:solidFill>
                <a:schemeClr val="dk1"/>
              </a:solidFill>
              <a:effectLst/>
              <a:latin typeface="+mn-lt"/>
              <a:ea typeface="+mn-ea"/>
              <a:cs typeface="+mn-cs"/>
            </a:rPr>
            <a:t>雨水公共下水道の整備、</a:t>
          </a:r>
          <a:r>
            <a:rPr lang="ja-JP" altLang="ja-JP" sz="1100" b="0" i="0" baseline="0">
              <a:solidFill>
                <a:schemeClr val="dk1"/>
              </a:solidFill>
              <a:effectLst/>
              <a:latin typeface="+mn-lt"/>
              <a:ea typeface="+mn-ea"/>
              <a:cs typeface="+mn-cs"/>
            </a:rPr>
            <a:t>公営住宅の更新といった事業を予定していることから、町債以外の財源確保に努めるとともに、事業の年度調整を行う必要がある。</a:t>
          </a:r>
          <a:endParaRPr lang="ja-JP" altLang="ja-JP" sz="1400">
            <a:effectLst/>
          </a:endParaRPr>
        </a:p>
        <a:p>
          <a:r>
            <a:rPr lang="ja-JP" altLang="ja-JP" sz="1100" b="0" i="0" baseline="0">
              <a:solidFill>
                <a:schemeClr val="dk1"/>
              </a:solidFill>
              <a:effectLst/>
              <a:latin typeface="+mn-lt"/>
              <a:ea typeface="+mn-ea"/>
              <a:cs typeface="+mn-cs"/>
            </a:rPr>
            <a:t>　なお、上記の事業は、生活に関連した必要な事業であるため、事業費を精査するとともに、交付税措置のある地方債の活用に努めていく。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77</xdr:row>
      <xdr:rowOff>170435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106426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は、一部事務組合に対する負担金や病院事業会計への負担金が主なもので、県内市町平均を上回っている状況である。このうち、一部事務組合の負担金については、町の行財政改革に歩調を合わせて、経費の削減を進めている。また、各種団体補助金については補助や助成のあり方を見直し、</a:t>
          </a:r>
          <a:r>
            <a:rPr lang="ja-JP" altLang="en-US" sz="1100" b="0" i="0" baseline="0">
              <a:solidFill>
                <a:schemeClr val="dk1"/>
              </a:solidFill>
              <a:effectLst/>
              <a:latin typeface="+mn-lt"/>
              <a:ea typeface="+mn-ea"/>
              <a:cs typeface="+mn-cs"/>
            </a:rPr>
            <a:t>効果の低い</a:t>
          </a:r>
          <a:r>
            <a:rPr lang="ja-JP" altLang="ja-JP" sz="1100" b="0" i="0" baseline="0">
              <a:solidFill>
                <a:schemeClr val="dk1"/>
              </a:solidFill>
              <a:effectLst/>
              <a:latin typeface="+mn-lt"/>
              <a:ea typeface="+mn-ea"/>
              <a:cs typeface="+mn-cs"/>
            </a:rPr>
            <a:t>補助金の廃止や補助基準を明確にするなど透明性を確保していく。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60706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366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14987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79</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12648"/>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48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65484</xdr:rowOff>
    </xdr:from>
    <xdr:to>
      <xdr:col>29</xdr:col>
      <xdr:colOff>127000</xdr:colOff>
      <xdr:row>16</xdr:row>
      <xdr:rowOff>122100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6309"/>
          <a:ext cx="647700" cy="5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114549</xdr:rowOff>
    </xdr:from>
    <xdr:to>
      <xdr:col>26</xdr:col>
      <xdr:colOff>50800</xdr:colOff>
      <xdr:row>16</xdr:row>
      <xdr:rowOff>122100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5374"/>
          <a:ext cx="698500" cy="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114549</xdr:rowOff>
    </xdr:from>
    <xdr:to>
      <xdr:col>22</xdr:col>
      <xdr:colOff>114300</xdr:colOff>
      <xdr:row>17</xdr:row>
      <xdr:rowOff>5583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5374"/>
          <a:ext cx="6985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5583</xdr:rowOff>
    </xdr:from>
    <xdr:to>
      <xdr:col>18</xdr:col>
      <xdr:colOff>177800</xdr:colOff>
      <xdr:row>17</xdr:row>
      <xdr:rowOff>57315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7858"/>
          <a:ext cx="698500" cy="5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14684</xdr:rowOff>
    </xdr:from>
    <xdr:to>
      <xdr:col>29</xdr:col>
      <xdr:colOff>177800</xdr:colOff>
      <xdr:row>16</xdr:row>
      <xdr:rowOff>116284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31211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71300</xdr:rowOff>
    </xdr:from>
    <xdr:to>
      <xdr:col>26</xdr:col>
      <xdr:colOff>101600</xdr:colOff>
      <xdr:row>17</xdr:row>
      <xdr:rowOff>1450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63749</xdr:rowOff>
    </xdr:from>
    <xdr:to>
      <xdr:col>22</xdr:col>
      <xdr:colOff>165100</xdr:colOff>
      <xdr:row>16</xdr:row>
      <xdr:rowOff>165349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126233</xdr:rowOff>
    </xdr:from>
    <xdr:to>
      <xdr:col>19</xdr:col>
      <xdr:colOff>38100</xdr:colOff>
      <xdr:row>17</xdr:row>
      <xdr:rowOff>56383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66560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6515</xdr:rowOff>
    </xdr:from>
    <xdr:to>
      <xdr:col>15</xdr:col>
      <xdr:colOff>101600</xdr:colOff>
      <xdr:row>17</xdr:row>
      <xdr:rowOff>108115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118292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201467</xdr:rowOff>
    </xdr:from>
    <xdr:to>
      <xdr:col>29</xdr:col>
      <xdr:colOff>127000</xdr:colOff>
      <xdr:row>35</xdr:row>
      <xdr:rowOff>215373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11817"/>
          <a:ext cx="6477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215373</xdr:rowOff>
    </xdr:from>
    <xdr:to>
      <xdr:col>26</xdr:col>
      <xdr:colOff>50800</xdr:colOff>
      <xdr:row>35</xdr:row>
      <xdr:rowOff>243853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5723"/>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243853</xdr:rowOff>
    </xdr:from>
    <xdr:to>
      <xdr:col>22</xdr:col>
      <xdr:colOff>114300</xdr:colOff>
      <xdr:row>36</xdr:row>
      <xdr:rowOff>17063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4203"/>
          <a:ext cx="698500" cy="11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6756</xdr:rowOff>
    </xdr:from>
    <xdr:to>
      <xdr:col>18</xdr:col>
      <xdr:colOff>177800</xdr:colOff>
      <xdr:row>36</xdr:row>
      <xdr:rowOff>17063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60006"/>
          <a:ext cx="698500" cy="1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150667</xdr:rowOff>
    </xdr:from>
    <xdr:to>
      <xdr:col>29</xdr:col>
      <xdr:colOff>177800</xdr:colOff>
      <xdr:row>35</xdr:row>
      <xdr:rowOff>252267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122744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3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164573</xdr:rowOff>
    </xdr:from>
    <xdr:to>
      <xdr:col>26</xdr:col>
      <xdr:colOff>101600</xdr:colOff>
      <xdr:row>35</xdr:row>
      <xdr:rowOff>266173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250950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1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193053</xdr:rowOff>
    </xdr:from>
    <xdr:to>
      <xdr:col>22</xdr:col>
      <xdr:colOff>165100</xdr:colOff>
      <xdr:row>35</xdr:row>
      <xdr:rowOff>294653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279430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309163</xdr:rowOff>
    </xdr:from>
    <xdr:to>
      <xdr:col>19</xdr:col>
      <xdr:colOff>38100</xdr:colOff>
      <xdr:row>36</xdr:row>
      <xdr:rowOff>67863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52640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298856</xdr:rowOff>
    </xdr:from>
    <xdr:to>
      <xdr:col>15</xdr:col>
      <xdr:colOff>101600</xdr:colOff>
      <xdr:row>36</xdr:row>
      <xdr:rowOff>57556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42333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9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10434</xdr:rowOff>
    </xdr:from>
    <xdr:to>
      <xdr:col>24</xdr:col>
      <xdr:colOff>63500</xdr:colOff>
      <xdr:row>37</xdr:row>
      <xdr:rowOff>56764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4084"/>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56764</xdr:rowOff>
    </xdr:from>
    <xdr:to>
      <xdr:col>19</xdr:col>
      <xdr:colOff>177800</xdr:colOff>
      <xdr:row>37</xdr:row>
      <xdr:rowOff>74564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0414"/>
          <a:ext cx="8890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74564</xdr:rowOff>
    </xdr:from>
    <xdr:to>
      <xdr:col>15</xdr:col>
      <xdr:colOff>50800</xdr:colOff>
      <xdr:row>37</xdr:row>
      <xdr:rowOff>92936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8214"/>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92936</xdr:rowOff>
    </xdr:from>
    <xdr:to>
      <xdr:col>10</xdr:col>
      <xdr:colOff>114300</xdr:colOff>
      <xdr:row>37</xdr:row>
      <xdr:rowOff>95801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6586"/>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45999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131084</xdr:rowOff>
    </xdr:from>
    <xdr:to>
      <xdr:col>24</xdr:col>
      <xdr:colOff>114300</xdr:colOff>
      <xdr:row>37</xdr:row>
      <xdr:rowOff>61234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153961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5964</xdr:rowOff>
    </xdr:from>
    <xdr:to>
      <xdr:col>20</xdr:col>
      <xdr:colOff>38100</xdr:colOff>
      <xdr:row>37</xdr:row>
      <xdr:rowOff>107564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124091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23764</xdr:rowOff>
    </xdr:from>
    <xdr:to>
      <xdr:col>15</xdr:col>
      <xdr:colOff>101600</xdr:colOff>
      <xdr:row>37</xdr:row>
      <xdr:rowOff>125364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141891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42136</xdr:rowOff>
    </xdr:from>
    <xdr:to>
      <xdr:col>10</xdr:col>
      <xdr:colOff>165100</xdr:colOff>
      <xdr:row>37</xdr:row>
      <xdr:rowOff>143736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160263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45001</xdr:rowOff>
    </xdr:from>
    <xdr:to>
      <xdr:col>6</xdr:col>
      <xdr:colOff>38100</xdr:colOff>
      <xdr:row>37</xdr:row>
      <xdr:rowOff>146601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163128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38137</xdr:rowOff>
    </xdr:from>
    <xdr:to>
      <xdr:col>24</xdr:col>
      <xdr:colOff>63500</xdr:colOff>
      <xdr:row>57</xdr:row>
      <xdr:rowOff>50984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0787"/>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50721</xdr:rowOff>
    </xdr:from>
    <xdr:to>
      <xdr:col>19</xdr:col>
      <xdr:colOff>177800</xdr:colOff>
      <xdr:row>57</xdr:row>
      <xdr:rowOff>50984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23371"/>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50721</xdr:rowOff>
    </xdr:from>
    <xdr:to>
      <xdr:col>15</xdr:col>
      <xdr:colOff>50800</xdr:colOff>
      <xdr:row>57</xdr:row>
      <xdr:rowOff>97489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3371"/>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97489</xdr:rowOff>
    </xdr:from>
    <xdr:to>
      <xdr:col>10</xdr:col>
      <xdr:colOff>114300</xdr:colOff>
      <xdr:row>57</xdr:row>
      <xdr:rowOff>100792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0139"/>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158787</xdr:rowOff>
    </xdr:from>
    <xdr:to>
      <xdr:col>24</xdr:col>
      <xdr:colOff>114300</xdr:colOff>
      <xdr:row>57</xdr:row>
      <xdr:rowOff>88937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10214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184</xdr:rowOff>
    </xdr:from>
    <xdr:to>
      <xdr:col>20</xdr:col>
      <xdr:colOff>38100</xdr:colOff>
      <xdr:row>57</xdr:row>
      <xdr:rowOff>101784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118311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171371</xdr:rowOff>
    </xdr:from>
    <xdr:to>
      <xdr:col>15</xdr:col>
      <xdr:colOff>101600</xdr:colOff>
      <xdr:row>57</xdr:row>
      <xdr:rowOff>101521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118048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46689</xdr:rowOff>
    </xdr:from>
    <xdr:to>
      <xdr:col>10</xdr:col>
      <xdr:colOff>165100</xdr:colOff>
      <xdr:row>57</xdr:row>
      <xdr:rowOff>148289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49992</xdr:rowOff>
    </xdr:from>
    <xdr:to>
      <xdr:col>6</xdr:col>
      <xdr:colOff>38100</xdr:colOff>
      <xdr:row>57</xdr:row>
      <xdr:rowOff>151592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168119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9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149027</xdr:rowOff>
    </xdr:from>
    <xdr:to>
      <xdr:col>24</xdr:col>
      <xdr:colOff>63500</xdr:colOff>
      <xdr:row>78</xdr:row>
      <xdr:rowOff>5237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0677"/>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150124</xdr:rowOff>
    </xdr:from>
    <xdr:to>
      <xdr:col>19</xdr:col>
      <xdr:colOff>177800</xdr:colOff>
      <xdr:row>78</xdr:row>
      <xdr:rowOff>5237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51774"/>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150124</xdr:rowOff>
    </xdr:from>
    <xdr:to>
      <xdr:col>15</xdr:col>
      <xdr:colOff>50800</xdr:colOff>
      <xdr:row>77</xdr:row>
      <xdr:rowOff>170698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517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170698</xdr:rowOff>
    </xdr:from>
    <xdr:to>
      <xdr:col>10</xdr:col>
      <xdr:colOff>114300</xdr:colOff>
      <xdr:row>78</xdr:row>
      <xdr:rowOff>29240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7234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98227</xdr:rowOff>
    </xdr:from>
    <xdr:to>
      <xdr:col>24</xdr:col>
      <xdr:colOff>114300</xdr:colOff>
      <xdr:row>78</xdr:row>
      <xdr:rowOff>28377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76654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125887</xdr:rowOff>
    </xdr:from>
    <xdr:to>
      <xdr:col>20</xdr:col>
      <xdr:colOff>38100</xdr:colOff>
      <xdr:row>78</xdr:row>
      <xdr:rowOff>56037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47164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2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99324</xdr:rowOff>
    </xdr:from>
    <xdr:to>
      <xdr:col>15</xdr:col>
      <xdr:colOff>101600</xdr:colOff>
      <xdr:row>78</xdr:row>
      <xdr:rowOff>29474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20601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119898</xdr:rowOff>
    </xdr:from>
    <xdr:to>
      <xdr:col>10</xdr:col>
      <xdr:colOff>165100</xdr:colOff>
      <xdr:row>78</xdr:row>
      <xdr:rowOff>50048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41175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149890</xdr:rowOff>
    </xdr:from>
    <xdr:to>
      <xdr:col>6</xdr:col>
      <xdr:colOff>38100</xdr:colOff>
      <xdr:row>78</xdr:row>
      <xdr:rowOff>80040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71167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17971</xdr:rowOff>
    </xdr:from>
    <xdr:to>
      <xdr:col>24</xdr:col>
      <xdr:colOff>63500</xdr:colOff>
      <xdr:row>97</xdr:row>
      <xdr:rowOff>51358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48621"/>
          <a:ext cx="8382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14681</xdr:rowOff>
    </xdr:from>
    <xdr:to>
      <xdr:col>19</xdr:col>
      <xdr:colOff>177800</xdr:colOff>
      <xdr:row>97</xdr:row>
      <xdr:rowOff>17971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45331"/>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14681</xdr:rowOff>
    </xdr:from>
    <xdr:to>
      <xdr:col>15</xdr:col>
      <xdr:colOff>50800</xdr:colOff>
      <xdr:row>97</xdr:row>
      <xdr:rowOff>75933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45331"/>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72937</xdr:rowOff>
    </xdr:from>
    <xdr:to>
      <xdr:col>10</xdr:col>
      <xdr:colOff>114300</xdr:colOff>
      <xdr:row>97</xdr:row>
      <xdr:rowOff>75933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703587"/>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106063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71111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558</xdr:rowOff>
    </xdr:from>
    <xdr:to>
      <xdr:col>24</xdr:col>
      <xdr:colOff>114300</xdr:colOff>
      <xdr:row>97</xdr:row>
      <xdr:rowOff>102158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150435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138621</xdr:rowOff>
    </xdr:from>
    <xdr:to>
      <xdr:col>20</xdr:col>
      <xdr:colOff>38100</xdr:colOff>
      <xdr:row>97</xdr:row>
      <xdr:rowOff>68771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59898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135331</xdr:rowOff>
    </xdr:from>
    <xdr:to>
      <xdr:col>15</xdr:col>
      <xdr:colOff>101600</xdr:colOff>
      <xdr:row>97</xdr:row>
      <xdr:rowOff>65481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56608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25133</xdr:rowOff>
    </xdr:from>
    <xdr:to>
      <xdr:col>10</xdr:col>
      <xdr:colOff>165100</xdr:colOff>
      <xdr:row>97</xdr:row>
      <xdr:rowOff>126733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117860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22137</xdr:rowOff>
    </xdr:from>
    <xdr:to>
      <xdr:col>6</xdr:col>
      <xdr:colOff>38100</xdr:colOff>
      <xdr:row>97</xdr:row>
      <xdr:rowOff>123737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114864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170509</xdr:rowOff>
    </xdr:from>
    <xdr:to>
      <xdr:col>55</xdr:col>
      <xdr:colOff>0</xdr:colOff>
      <xdr:row>34</xdr:row>
      <xdr:rowOff>146401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28359"/>
          <a:ext cx="838200" cy="1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170509</xdr:rowOff>
    </xdr:from>
    <xdr:to>
      <xdr:col>50</xdr:col>
      <xdr:colOff>114300</xdr:colOff>
      <xdr:row>34</xdr:row>
      <xdr:rowOff>92190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28359"/>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92190</xdr:rowOff>
    </xdr:from>
    <xdr:to>
      <xdr:col>45</xdr:col>
      <xdr:colOff>177800</xdr:colOff>
      <xdr:row>34</xdr:row>
      <xdr:rowOff>97396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21490"/>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97396</xdr:rowOff>
    </xdr:from>
    <xdr:to>
      <xdr:col>41</xdr:col>
      <xdr:colOff>50800</xdr:colOff>
      <xdr:row>34</xdr:row>
      <xdr:rowOff>152430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926696"/>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89031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95601</xdr:rowOff>
    </xdr:from>
    <xdr:to>
      <xdr:col>55</xdr:col>
      <xdr:colOff>50800</xdr:colOff>
      <xdr:row>35</xdr:row>
      <xdr:rowOff>25751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118478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7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119709</xdr:rowOff>
    </xdr:from>
    <xdr:to>
      <xdr:col>50</xdr:col>
      <xdr:colOff>165100</xdr:colOff>
      <xdr:row>34</xdr:row>
      <xdr:rowOff>49859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66386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5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41390</xdr:rowOff>
    </xdr:from>
    <xdr:to>
      <xdr:col>46</xdr:col>
      <xdr:colOff>38100</xdr:colOff>
      <xdr:row>34</xdr:row>
      <xdr:rowOff>142990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159517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4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46596</xdr:rowOff>
    </xdr:from>
    <xdr:to>
      <xdr:col>41</xdr:col>
      <xdr:colOff>101600</xdr:colOff>
      <xdr:row>34</xdr:row>
      <xdr:rowOff>148196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87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164723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65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101630</xdr:rowOff>
    </xdr:from>
    <xdr:to>
      <xdr:col>36</xdr:col>
      <xdr:colOff>165100</xdr:colOff>
      <xdr:row>35</xdr:row>
      <xdr:rowOff>31780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48307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0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6640</xdr:rowOff>
    </xdr:from>
    <xdr:to>
      <xdr:col>55</xdr:col>
      <xdr:colOff>0</xdr:colOff>
      <xdr:row>57</xdr:row>
      <xdr:rowOff>27698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07840"/>
          <a:ext cx="838200" cy="1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6640</xdr:rowOff>
    </xdr:from>
    <xdr:to>
      <xdr:col>50</xdr:col>
      <xdr:colOff>114300</xdr:colOff>
      <xdr:row>57</xdr:row>
      <xdr:rowOff>60574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07840"/>
          <a:ext cx="889000" cy="2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60574</xdr:rowOff>
    </xdr:from>
    <xdr:to>
      <xdr:col>45</xdr:col>
      <xdr:colOff>177800</xdr:colOff>
      <xdr:row>57</xdr:row>
      <xdr:rowOff>91290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33224"/>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120684</xdr:rowOff>
    </xdr:from>
    <xdr:to>
      <xdr:col>41</xdr:col>
      <xdr:colOff>50800</xdr:colOff>
      <xdr:row>57</xdr:row>
      <xdr:rowOff>91290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21884"/>
          <a:ext cx="889000" cy="1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148348</xdr:rowOff>
    </xdr:from>
    <xdr:to>
      <xdr:col>55</xdr:col>
      <xdr:colOff>50800</xdr:colOff>
      <xdr:row>57</xdr:row>
      <xdr:rowOff>78498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171225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127290</xdr:rowOff>
    </xdr:from>
    <xdr:to>
      <xdr:col>50</xdr:col>
      <xdr:colOff>165100</xdr:colOff>
      <xdr:row>56</xdr:row>
      <xdr:rowOff>57440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73967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9774</xdr:rowOff>
    </xdr:from>
    <xdr:to>
      <xdr:col>46</xdr:col>
      <xdr:colOff>38100</xdr:colOff>
      <xdr:row>57</xdr:row>
      <xdr:rowOff>111374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127901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40490</xdr:rowOff>
    </xdr:from>
    <xdr:to>
      <xdr:col>41</xdr:col>
      <xdr:colOff>101600</xdr:colOff>
      <xdr:row>57</xdr:row>
      <xdr:rowOff>142090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133217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69884</xdr:rowOff>
    </xdr:from>
    <xdr:to>
      <xdr:col>36</xdr:col>
      <xdr:colOff>165100</xdr:colOff>
      <xdr:row>57</xdr:row>
      <xdr:rowOff>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16561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4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115932</xdr:rowOff>
    </xdr:from>
    <xdr:to>
      <xdr:col>55</xdr:col>
      <xdr:colOff>0</xdr:colOff>
      <xdr:row>78</xdr:row>
      <xdr:rowOff>168047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9032"/>
          <a:ext cx="838200" cy="5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115932</xdr:rowOff>
    </xdr:from>
    <xdr:to>
      <xdr:col>50</xdr:col>
      <xdr:colOff>114300</xdr:colOff>
      <xdr:row>78</xdr:row>
      <xdr:rowOff>119881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89032"/>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119881</xdr:rowOff>
    </xdr:from>
    <xdr:to>
      <xdr:col>45</xdr:col>
      <xdr:colOff>177800</xdr:colOff>
      <xdr:row>78</xdr:row>
      <xdr:rowOff>145210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2981"/>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99185</xdr:rowOff>
    </xdr:from>
    <xdr:to>
      <xdr:col>41</xdr:col>
      <xdr:colOff>50800</xdr:colOff>
      <xdr:row>78</xdr:row>
      <xdr:rowOff>145210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00835"/>
          <a:ext cx="8890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117247</xdr:rowOff>
    </xdr:from>
    <xdr:to>
      <xdr:col>55</xdr:col>
      <xdr:colOff>50800</xdr:colOff>
      <xdr:row>79</xdr:row>
      <xdr:rowOff>47397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65132</xdr:rowOff>
    </xdr:from>
    <xdr:to>
      <xdr:col>50</xdr:col>
      <xdr:colOff>165100</xdr:colOff>
      <xdr:row>78</xdr:row>
      <xdr:rowOff>166732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11809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69081</xdr:rowOff>
    </xdr:from>
    <xdr:to>
      <xdr:col>46</xdr:col>
      <xdr:colOff>38100</xdr:colOff>
      <xdr:row>78</xdr:row>
      <xdr:rowOff>170681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15758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94410</xdr:rowOff>
    </xdr:from>
    <xdr:to>
      <xdr:col>41</xdr:col>
      <xdr:colOff>101600</xdr:colOff>
      <xdr:row>79</xdr:row>
      <xdr:rowOff>24560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15687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48385</xdr:rowOff>
    </xdr:from>
    <xdr:to>
      <xdr:col>36</xdr:col>
      <xdr:colOff>165100</xdr:colOff>
      <xdr:row>77</xdr:row>
      <xdr:rowOff>149985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166512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92760</xdr:rowOff>
    </xdr:from>
    <xdr:to>
      <xdr:col>55</xdr:col>
      <xdr:colOff>0</xdr:colOff>
      <xdr:row>96</xdr:row>
      <xdr:rowOff>28508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09060"/>
          <a:ext cx="838200" cy="27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92760</xdr:rowOff>
    </xdr:from>
    <xdr:to>
      <xdr:col>50</xdr:col>
      <xdr:colOff>114300</xdr:colOff>
      <xdr:row>97</xdr:row>
      <xdr:rowOff>25026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09060"/>
          <a:ext cx="889000" cy="4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25026</xdr:rowOff>
    </xdr:from>
    <xdr:to>
      <xdr:col>45</xdr:col>
      <xdr:colOff>177800</xdr:colOff>
      <xdr:row>97</xdr:row>
      <xdr:rowOff>39573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55676"/>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39573</xdr:rowOff>
    </xdr:from>
    <xdr:to>
      <xdr:col>41</xdr:col>
      <xdr:colOff>50800</xdr:colOff>
      <xdr:row>98</xdr:row>
      <xdr:rowOff>23403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70223"/>
          <a:ext cx="889000" cy="1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149158</xdr:rowOff>
    </xdr:from>
    <xdr:to>
      <xdr:col>55</xdr:col>
      <xdr:colOff>50800</xdr:colOff>
      <xdr:row>96</xdr:row>
      <xdr:rowOff>79308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8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41960</xdr:rowOff>
    </xdr:from>
    <xdr:to>
      <xdr:col>50</xdr:col>
      <xdr:colOff>165100</xdr:colOff>
      <xdr:row>94</xdr:row>
      <xdr:rowOff>143560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1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160087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93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145676</xdr:rowOff>
    </xdr:from>
    <xdr:to>
      <xdr:col>46</xdr:col>
      <xdr:colOff>38100</xdr:colOff>
      <xdr:row>97</xdr:row>
      <xdr:rowOff>75826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92353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160223</xdr:rowOff>
    </xdr:from>
    <xdr:to>
      <xdr:col>41</xdr:col>
      <xdr:colOff>101600</xdr:colOff>
      <xdr:row>97</xdr:row>
      <xdr:rowOff>90373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106900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144053</xdr:rowOff>
    </xdr:from>
    <xdr:to>
      <xdr:col>36</xdr:col>
      <xdr:colOff>165100</xdr:colOff>
      <xdr:row>98</xdr:row>
      <xdr:rowOff>74203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65330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19422</xdr:rowOff>
    </xdr:from>
    <xdr:to>
      <xdr:col>85</xdr:col>
      <xdr:colOff>127000</xdr:colOff>
      <xdr:row>38</xdr:row>
      <xdr:rowOff>19645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4522"/>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19422</xdr:rowOff>
    </xdr:from>
    <xdr:to>
      <xdr:col>81</xdr:col>
      <xdr:colOff>50800</xdr:colOff>
      <xdr:row>38</xdr:row>
      <xdr:rowOff>21096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4522"/>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21096</xdr:rowOff>
    </xdr:from>
    <xdr:to>
      <xdr:col>76</xdr:col>
      <xdr:colOff>114300</xdr:colOff>
      <xdr:row>38</xdr:row>
      <xdr:rowOff>22360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619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8941</xdr:rowOff>
    </xdr:from>
    <xdr:to>
      <xdr:col>71</xdr:col>
      <xdr:colOff>177800</xdr:colOff>
      <xdr:row>38</xdr:row>
      <xdr:rowOff>22360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4041"/>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140295</xdr:rowOff>
    </xdr:from>
    <xdr:to>
      <xdr:col>85</xdr:col>
      <xdr:colOff>177800</xdr:colOff>
      <xdr:row>38</xdr:row>
      <xdr:rowOff>70445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140072</xdr:rowOff>
    </xdr:from>
    <xdr:to>
      <xdr:col>81</xdr:col>
      <xdr:colOff>101600</xdr:colOff>
      <xdr:row>38</xdr:row>
      <xdr:rowOff>70222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61349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141747</xdr:rowOff>
    </xdr:from>
    <xdr:to>
      <xdr:col>76</xdr:col>
      <xdr:colOff>165100</xdr:colOff>
      <xdr:row>38</xdr:row>
      <xdr:rowOff>71896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53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63023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78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143009</xdr:rowOff>
    </xdr:from>
    <xdr:to>
      <xdr:col>72</xdr:col>
      <xdr:colOff>38100</xdr:colOff>
      <xdr:row>38</xdr:row>
      <xdr:rowOff>73160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6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64287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129591</xdr:rowOff>
    </xdr:from>
    <xdr:to>
      <xdr:col>67</xdr:col>
      <xdr:colOff>101600</xdr:colOff>
      <xdr:row>38</xdr:row>
      <xdr:rowOff>59741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50868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91770</xdr:rowOff>
    </xdr:from>
    <xdr:to>
      <xdr:col>85</xdr:col>
      <xdr:colOff>127000</xdr:colOff>
      <xdr:row>76</xdr:row>
      <xdr:rowOff>100282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21970"/>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91770</xdr:rowOff>
    </xdr:from>
    <xdr:to>
      <xdr:col>81</xdr:col>
      <xdr:colOff>50800</xdr:colOff>
      <xdr:row>76</xdr:row>
      <xdr:rowOff>95169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21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95169</xdr:rowOff>
    </xdr:from>
    <xdr:to>
      <xdr:col>76</xdr:col>
      <xdr:colOff>114300</xdr:colOff>
      <xdr:row>76</xdr:row>
      <xdr:rowOff>130366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25369"/>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130366</xdr:rowOff>
    </xdr:from>
    <xdr:to>
      <xdr:col>71</xdr:col>
      <xdr:colOff>177800</xdr:colOff>
      <xdr:row>76</xdr:row>
      <xdr:rowOff>149751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6056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49482</xdr:rowOff>
    </xdr:from>
    <xdr:to>
      <xdr:col>85</xdr:col>
      <xdr:colOff>177800</xdr:colOff>
      <xdr:row>76</xdr:row>
      <xdr:rowOff>151082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72358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40970</xdr:rowOff>
    </xdr:from>
    <xdr:to>
      <xdr:col>81</xdr:col>
      <xdr:colOff>101600</xdr:colOff>
      <xdr:row>76</xdr:row>
      <xdr:rowOff>142570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159097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44369</xdr:rowOff>
    </xdr:from>
    <xdr:to>
      <xdr:col>76</xdr:col>
      <xdr:colOff>165100</xdr:colOff>
      <xdr:row>76</xdr:row>
      <xdr:rowOff>145969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162496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79566</xdr:rowOff>
    </xdr:from>
    <xdr:to>
      <xdr:col>72</xdr:col>
      <xdr:colOff>38100</xdr:colOff>
      <xdr:row>77</xdr:row>
      <xdr:rowOff>9716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98951</xdr:rowOff>
    </xdr:from>
    <xdr:to>
      <xdr:col>67</xdr:col>
      <xdr:colOff>101600</xdr:colOff>
      <xdr:row>77</xdr:row>
      <xdr:rowOff>29101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20228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23930</xdr:rowOff>
    </xdr:from>
    <xdr:to>
      <xdr:col>85</xdr:col>
      <xdr:colOff>127000</xdr:colOff>
      <xdr:row>99</xdr:row>
      <xdr:rowOff>30223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26030"/>
          <a:ext cx="838200" cy="1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23930</xdr:rowOff>
    </xdr:from>
    <xdr:to>
      <xdr:col>81</xdr:col>
      <xdr:colOff>50800</xdr:colOff>
      <xdr:row>98</xdr:row>
      <xdr:rowOff>152860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26030"/>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55761</xdr:rowOff>
    </xdr:from>
    <xdr:to>
      <xdr:col>76</xdr:col>
      <xdr:colOff>114300</xdr:colOff>
      <xdr:row>98</xdr:row>
      <xdr:rowOff>152860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514961"/>
          <a:ext cx="889000" cy="4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55761</xdr:rowOff>
    </xdr:from>
    <xdr:to>
      <xdr:col>71</xdr:col>
      <xdr:colOff>177800</xdr:colOff>
      <xdr:row>96</xdr:row>
      <xdr:rowOff>170974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514961"/>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74936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150873</xdr:rowOff>
    </xdr:from>
    <xdr:to>
      <xdr:col>85</xdr:col>
      <xdr:colOff>177800</xdr:colOff>
      <xdr:row>99</xdr:row>
      <xdr:rowOff>81023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65800</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144580</xdr:rowOff>
    </xdr:from>
    <xdr:to>
      <xdr:col>81</xdr:col>
      <xdr:colOff>101600</xdr:colOff>
      <xdr:row>98</xdr:row>
      <xdr:rowOff>74730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65857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102060</xdr:rowOff>
    </xdr:from>
    <xdr:to>
      <xdr:col>76</xdr:col>
      <xdr:colOff>165100</xdr:colOff>
      <xdr:row>99</xdr:row>
      <xdr:rowOff>32210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23337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4961</xdr:rowOff>
    </xdr:from>
    <xdr:to>
      <xdr:col>72</xdr:col>
      <xdr:colOff>38100</xdr:colOff>
      <xdr:row>96</xdr:row>
      <xdr:rowOff>106561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97688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120174</xdr:rowOff>
    </xdr:from>
    <xdr:to>
      <xdr:col>67</xdr:col>
      <xdr:colOff>101600</xdr:colOff>
      <xdr:row>97</xdr:row>
      <xdr:rowOff>50324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66851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100152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552"/>
          <a:ext cx="1269" cy="119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107899</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944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46829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100152</xdr:rowOff>
    </xdr:from>
    <xdr:to>
      <xdr:col>116</xdr:col>
      <xdr:colOff>152400</xdr:colOff>
      <xdr:row>32</xdr:row>
      <xdr:rowOff>100152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88183</xdr:rowOff>
    </xdr:from>
    <xdr:to>
      <xdr:col>116</xdr:col>
      <xdr:colOff>63500</xdr:colOff>
      <xdr:row>39</xdr:row>
      <xdr:rowOff>91515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74733"/>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25350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4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2473</xdr:rowOff>
    </xdr:from>
    <xdr:to>
      <xdr:col>116</xdr:col>
      <xdr:colOff>114300</xdr:colOff>
      <xdr:row>39</xdr:row>
      <xdr:rowOff>104073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49893</xdr:rowOff>
    </xdr:from>
    <xdr:to>
      <xdr:col>111</xdr:col>
      <xdr:colOff>177800</xdr:colOff>
      <xdr:row>39</xdr:row>
      <xdr:rowOff>88183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644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18720</xdr:rowOff>
    </xdr:from>
    <xdr:to>
      <xdr:col>112</xdr:col>
      <xdr:colOff>38100</xdr:colOff>
      <xdr:row>39</xdr:row>
      <xdr:rowOff>120320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136847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4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75219</xdr:rowOff>
    </xdr:from>
    <xdr:to>
      <xdr:col>107</xdr:col>
      <xdr:colOff>50800</xdr:colOff>
      <xdr:row>39</xdr:row>
      <xdr:rowOff>49893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5218719"/>
          <a:ext cx="889000" cy="15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25464</xdr:rowOff>
    </xdr:from>
    <xdr:to>
      <xdr:col>107</xdr:col>
      <xdr:colOff>101600</xdr:colOff>
      <xdr:row>39</xdr:row>
      <xdr:rowOff>127064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118191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75219</xdr:rowOff>
    </xdr:from>
    <xdr:to>
      <xdr:col>102</xdr:col>
      <xdr:colOff>114300</xdr:colOff>
      <xdr:row>39</xdr:row>
      <xdr:rowOff>58155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218719"/>
          <a:ext cx="889000" cy="152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13870</xdr:rowOff>
    </xdr:from>
    <xdr:to>
      <xdr:col>102</xdr:col>
      <xdr:colOff>165100</xdr:colOff>
      <xdr:row>39</xdr:row>
      <xdr:rowOff>115470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106597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7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31783</xdr:rowOff>
    </xdr:from>
    <xdr:to>
      <xdr:col>98</xdr:col>
      <xdr:colOff>38100</xdr:colOff>
      <xdr:row>39</xdr:row>
      <xdr:rowOff>133383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124510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40715</xdr:rowOff>
    </xdr:from>
    <xdr:to>
      <xdr:col>116</xdr:col>
      <xdr:colOff>114300</xdr:colOff>
      <xdr:row>39</xdr:row>
      <xdr:rowOff>142315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152350</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67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37383</xdr:rowOff>
    </xdr:from>
    <xdr:to>
      <xdr:col>112</xdr:col>
      <xdr:colOff>38100</xdr:colOff>
      <xdr:row>39</xdr:row>
      <xdr:rowOff>138983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130110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81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170543</xdr:rowOff>
    </xdr:from>
    <xdr:to>
      <xdr:col>107</xdr:col>
      <xdr:colOff>101600</xdr:colOff>
      <xdr:row>39</xdr:row>
      <xdr:rowOff>100693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117220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24419</xdr:rowOff>
    </xdr:from>
    <xdr:to>
      <xdr:col>102</xdr:col>
      <xdr:colOff>165100</xdr:colOff>
      <xdr:row>30</xdr:row>
      <xdr:rowOff>126019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1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142546</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49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7355</xdr:rowOff>
    </xdr:from>
    <xdr:to>
      <xdr:col>98</xdr:col>
      <xdr:colOff>38100</xdr:colOff>
      <xdr:row>39</xdr:row>
      <xdr:rowOff>108955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125482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4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63707</xdr:rowOff>
    </xdr:from>
    <xdr:to>
      <xdr:col>116</xdr:col>
      <xdr:colOff>63500</xdr:colOff>
      <xdr:row>57</xdr:row>
      <xdr:rowOff>74092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836357"/>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55706</xdr:rowOff>
    </xdr:from>
    <xdr:to>
      <xdr:col>111</xdr:col>
      <xdr:colOff>177800</xdr:colOff>
      <xdr:row>57</xdr:row>
      <xdr:rowOff>63707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8283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55706</xdr:rowOff>
    </xdr:from>
    <xdr:to>
      <xdr:col>107</xdr:col>
      <xdr:colOff>50800</xdr:colOff>
      <xdr:row>57</xdr:row>
      <xdr:rowOff>85293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828356"/>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85293</xdr:rowOff>
    </xdr:from>
    <xdr:to>
      <xdr:col>102</xdr:col>
      <xdr:colOff>114300</xdr:colOff>
      <xdr:row>57</xdr:row>
      <xdr:rowOff>112072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857943"/>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157951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83166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23292</xdr:rowOff>
    </xdr:from>
    <xdr:to>
      <xdr:col>116</xdr:col>
      <xdr:colOff>114300</xdr:colOff>
      <xdr:row>57</xdr:row>
      <xdr:rowOff>124892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46169</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6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12907</xdr:rowOff>
    </xdr:from>
    <xdr:to>
      <xdr:col>112</xdr:col>
      <xdr:colOff>38100</xdr:colOff>
      <xdr:row>57</xdr:row>
      <xdr:rowOff>114507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131034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5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4906</xdr:rowOff>
    </xdr:from>
    <xdr:to>
      <xdr:col>107</xdr:col>
      <xdr:colOff>101600</xdr:colOff>
      <xdr:row>57</xdr:row>
      <xdr:rowOff>106506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7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123033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5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34493</xdr:rowOff>
    </xdr:from>
    <xdr:to>
      <xdr:col>102</xdr:col>
      <xdr:colOff>165100</xdr:colOff>
      <xdr:row>57</xdr:row>
      <xdr:rowOff>136093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152620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5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61272</xdr:rowOff>
    </xdr:from>
    <xdr:to>
      <xdr:col>98</xdr:col>
      <xdr:colOff>38100</xdr:colOff>
      <xdr:row>57</xdr:row>
      <xdr:rowOff>162872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7949</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6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143503</xdr:rowOff>
    </xdr:from>
    <xdr:to>
      <xdr:col>116</xdr:col>
      <xdr:colOff>63500</xdr:colOff>
      <xdr:row>76</xdr:row>
      <xdr:rowOff>161105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7370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161105</xdr:rowOff>
    </xdr:from>
    <xdr:to>
      <xdr:col>111</xdr:col>
      <xdr:colOff>177800</xdr:colOff>
      <xdr:row>77</xdr:row>
      <xdr:rowOff>4559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9130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166621</xdr:rowOff>
    </xdr:from>
    <xdr:to>
      <xdr:col>107</xdr:col>
      <xdr:colOff>50800</xdr:colOff>
      <xdr:row>77</xdr:row>
      <xdr:rowOff>4559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196821"/>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166621</xdr:rowOff>
    </xdr:from>
    <xdr:to>
      <xdr:col>102</xdr:col>
      <xdr:colOff>114300</xdr:colOff>
      <xdr:row>77</xdr:row>
      <xdr:rowOff>23366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196821"/>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20253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92703</xdr:rowOff>
    </xdr:from>
    <xdr:to>
      <xdr:col>116</xdr:col>
      <xdr:colOff>114300</xdr:colOff>
      <xdr:row>77</xdr:row>
      <xdr:rowOff>22853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71130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110305</xdr:rowOff>
    </xdr:from>
    <xdr:to>
      <xdr:col>112</xdr:col>
      <xdr:colOff>38100</xdr:colOff>
      <xdr:row>77</xdr:row>
      <xdr:rowOff>40455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31582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125209</xdr:rowOff>
    </xdr:from>
    <xdr:to>
      <xdr:col>107</xdr:col>
      <xdr:colOff>101600</xdr:colOff>
      <xdr:row>77</xdr:row>
      <xdr:rowOff>55359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46486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115821</xdr:rowOff>
    </xdr:from>
    <xdr:to>
      <xdr:col>102</xdr:col>
      <xdr:colOff>165100</xdr:colOff>
      <xdr:row>77</xdr:row>
      <xdr:rowOff>45971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37098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144016</xdr:rowOff>
    </xdr:from>
    <xdr:to>
      <xdr:col>98</xdr:col>
      <xdr:colOff>38100</xdr:colOff>
      <xdr:row>77</xdr:row>
      <xdr:rowOff>74166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65293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aseline="0">
              <a:solidFill>
                <a:schemeClr val="dk1"/>
              </a:solidFill>
              <a:effectLst/>
              <a:latin typeface="+mn-lt"/>
              <a:ea typeface="+mn-ea"/>
              <a:cs typeface="+mn-cs"/>
            </a:rPr>
            <a:t>　歳出決算総額は、住民一人当たり</a:t>
          </a:r>
          <a:r>
            <a:rPr lang="en-US" altLang="ja-JP" sz="1000" baseline="0">
              <a:solidFill>
                <a:schemeClr val="dk1"/>
              </a:solidFill>
              <a:effectLst/>
              <a:latin typeface="+mn-lt"/>
              <a:ea typeface="+mn-ea"/>
              <a:cs typeface="+mn-cs"/>
            </a:rPr>
            <a:t>603,192</a:t>
          </a:r>
          <a:r>
            <a:rPr lang="ja-JP" altLang="ja-JP" sz="1000" baseline="0">
              <a:solidFill>
                <a:schemeClr val="dk1"/>
              </a:solidFill>
              <a:effectLst/>
              <a:latin typeface="+mn-lt"/>
              <a:ea typeface="+mn-ea"/>
              <a:cs typeface="+mn-cs"/>
            </a:rPr>
            <a:t>円となっている。主な構成項目である人件費は、住民一人当たり</a:t>
          </a:r>
          <a:r>
            <a:rPr lang="en-US" altLang="ja-JP" sz="1000" baseline="0">
              <a:solidFill>
                <a:schemeClr val="dk1"/>
              </a:solidFill>
              <a:effectLst/>
              <a:latin typeface="+mn-lt"/>
              <a:ea typeface="+mn-ea"/>
              <a:cs typeface="+mn-cs"/>
            </a:rPr>
            <a:t>99,464</a:t>
          </a:r>
          <a:r>
            <a:rPr lang="ja-JP" altLang="ja-JP" sz="1000" baseline="0">
              <a:solidFill>
                <a:schemeClr val="dk1"/>
              </a:solidFill>
              <a:effectLst/>
              <a:latin typeface="+mn-lt"/>
              <a:ea typeface="+mn-ea"/>
              <a:cs typeface="+mn-cs"/>
            </a:rPr>
            <a:t>円となっており、平成</a:t>
          </a:r>
          <a:r>
            <a:rPr lang="en-US" altLang="ja-JP" sz="1000" baseline="0">
              <a:solidFill>
                <a:schemeClr val="dk1"/>
              </a:solidFill>
              <a:effectLst/>
              <a:latin typeface="+mn-lt"/>
              <a:ea typeface="+mn-ea"/>
              <a:cs typeface="+mn-cs"/>
            </a:rPr>
            <a:t>27</a:t>
          </a:r>
          <a:r>
            <a:rPr lang="ja-JP" altLang="ja-JP" sz="1000" baseline="0">
              <a:solidFill>
                <a:schemeClr val="dk1"/>
              </a:solidFill>
              <a:effectLst/>
              <a:latin typeface="+mn-lt"/>
              <a:ea typeface="+mn-ea"/>
              <a:cs typeface="+mn-cs"/>
            </a:rPr>
            <a:t>年度の</a:t>
          </a:r>
          <a:r>
            <a:rPr lang="en-US" altLang="ja-JP" sz="1000" baseline="0">
              <a:solidFill>
                <a:schemeClr val="dk1"/>
              </a:solidFill>
              <a:effectLst/>
              <a:latin typeface="+mn-lt"/>
              <a:ea typeface="+mn-ea"/>
              <a:cs typeface="+mn-cs"/>
            </a:rPr>
            <a:t>8.8</a:t>
          </a:r>
          <a:r>
            <a:rPr lang="ja-JP" altLang="ja-JP" sz="1000" baseline="0">
              <a:solidFill>
                <a:schemeClr val="dk1"/>
              </a:solidFill>
              <a:effectLst/>
              <a:latin typeface="+mn-lt"/>
              <a:ea typeface="+mn-ea"/>
              <a:cs typeface="+mn-cs"/>
            </a:rPr>
            <a:t>万円から年々増加の傾向にある。</a:t>
          </a:r>
          <a:r>
            <a:rPr kumimoji="1" lang="ja-JP" altLang="ja-JP" sz="1000" baseline="0">
              <a:solidFill>
                <a:schemeClr val="dk1"/>
              </a:solidFill>
              <a:effectLst/>
              <a:latin typeface="+mn-lt"/>
              <a:ea typeface="+mn-ea"/>
              <a:cs typeface="+mn-cs"/>
            </a:rPr>
            <a:t>　</a:t>
          </a:r>
          <a:endParaRPr lang="ja-JP" altLang="ja-JP" sz="1100">
            <a:effectLst/>
          </a:endParaRPr>
        </a:p>
        <a:p>
          <a:r>
            <a:rPr kumimoji="1" lang="ja-JP" altLang="ja-JP" sz="1000" baseline="0">
              <a:solidFill>
                <a:schemeClr val="dk1"/>
              </a:solidFill>
              <a:effectLst/>
              <a:latin typeface="+mn-lt"/>
              <a:ea typeface="+mn-ea"/>
              <a:cs typeface="+mn-cs"/>
            </a:rPr>
            <a:t>　普通建設事業費（うち更新整備）</a:t>
          </a:r>
          <a:r>
            <a:rPr kumimoji="1" lang="ja-JP" altLang="en-US" sz="1000" baseline="0">
              <a:solidFill>
                <a:schemeClr val="dk1"/>
              </a:solidFill>
              <a:effectLst/>
              <a:latin typeface="+mn-lt"/>
              <a:ea typeface="+mn-ea"/>
              <a:cs typeface="+mn-cs"/>
            </a:rPr>
            <a:t>の減額</a:t>
          </a:r>
          <a:r>
            <a:rPr kumimoji="1" lang="ja-JP" altLang="ja-JP" sz="1000" baseline="0">
              <a:solidFill>
                <a:schemeClr val="dk1"/>
              </a:solidFill>
              <a:effectLst/>
              <a:latin typeface="+mn-lt"/>
              <a:ea typeface="+mn-ea"/>
              <a:cs typeface="+mn-cs"/>
            </a:rPr>
            <a:t>について</a:t>
          </a:r>
          <a:r>
            <a:rPr kumimoji="1" lang="ja-JP" altLang="en-US" sz="1000" baseline="0">
              <a:solidFill>
                <a:schemeClr val="dk1"/>
              </a:solidFill>
              <a:effectLst/>
              <a:latin typeface="+mn-lt"/>
              <a:ea typeface="+mn-ea"/>
              <a:cs typeface="+mn-cs"/>
            </a:rPr>
            <a:t>は</a:t>
          </a:r>
          <a:r>
            <a:rPr kumimoji="1" lang="ja-JP" altLang="ja-JP" sz="1000" baseline="0">
              <a:solidFill>
                <a:schemeClr val="dk1"/>
              </a:solidFill>
              <a:effectLst/>
              <a:latin typeface="+mn-lt"/>
              <a:ea typeface="+mn-ea"/>
              <a:cs typeface="+mn-cs"/>
            </a:rPr>
            <a:t>、庁舎再編事業に伴い病院跡地と老健跡地の改修</a:t>
          </a:r>
          <a:r>
            <a:rPr kumimoji="1" lang="ja-JP" altLang="en-US" sz="1000" baseline="0">
              <a:solidFill>
                <a:schemeClr val="dk1"/>
              </a:solidFill>
              <a:effectLst/>
              <a:latin typeface="+mn-lt"/>
              <a:ea typeface="+mn-ea"/>
              <a:cs typeface="+mn-cs"/>
            </a:rPr>
            <a:t>事業が終了したこと</a:t>
          </a:r>
          <a:r>
            <a:rPr kumimoji="1" lang="ja-JP" altLang="ja-JP" sz="1000" baseline="0">
              <a:solidFill>
                <a:schemeClr val="dk1"/>
              </a:solidFill>
              <a:effectLst/>
              <a:latin typeface="+mn-lt"/>
              <a:ea typeface="+mn-ea"/>
              <a:cs typeface="+mn-cs"/>
            </a:rPr>
            <a:t>によるものである。</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補助費等については、病院事業や一部事務組合に係る経費が主なものである。介護老人保健施設の建設残債を継承し、前年度に繰上償還を行ったため減額となっているものの、類似団体平均を大きく上回っている。これは、小豆島中央病院企業団への病院運営に対する負担や旧内海病院の残債の償還が大きく影響している。今後、病院に係る負担額を検討する必要がある。</a:t>
          </a:r>
          <a:endParaRPr lang="ja-JP" altLang="ja-JP" sz="1100">
            <a:effectLst/>
          </a:endParaRPr>
        </a:p>
        <a:p>
          <a:r>
            <a:rPr kumimoji="1" lang="ja-JP" altLang="ja-JP" sz="1000" baseline="0">
              <a:solidFill>
                <a:schemeClr val="dk1"/>
              </a:solidFill>
              <a:effectLst/>
              <a:latin typeface="+mn-lt"/>
              <a:ea typeface="+mn-ea"/>
              <a:cs typeface="+mn-cs"/>
            </a:rPr>
            <a:t>　貸付金について、</a:t>
          </a:r>
          <a:r>
            <a:rPr kumimoji="1" lang="en-US" altLang="ja-JP" sz="1000" baseline="0">
              <a:solidFill>
                <a:schemeClr val="dk1"/>
              </a:solidFill>
              <a:effectLst/>
              <a:latin typeface="+mn-lt"/>
              <a:ea typeface="+mn-ea"/>
              <a:cs typeface="+mn-cs"/>
            </a:rPr>
            <a:t>11,259</a:t>
          </a:r>
          <a:r>
            <a:rPr kumimoji="1" lang="ja-JP" altLang="ja-JP" sz="1000" baseline="0">
              <a:solidFill>
                <a:schemeClr val="dk1"/>
              </a:solidFill>
              <a:effectLst/>
              <a:latin typeface="+mn-lt"/>
              <a:ea typeface="+mn-ea"/>
              <a:cs typeface="+mn-cs"/>
            </a:rPr>
            <a:t>円と大きな金額となっているのは、就学支援のための奨学金制度を維持しているからである。この奨学金制度は、一人当たり月額</a:t>
          </a:r>
          <a:r>
            <a:rPr kumimoji="1" lang="en-US" altLang="ja-JP" sz="1000" baseline="0">
              <a:solidFill>
                <a:schemeClr val="dk1"/>
              </a:solidFill>
              <a:effectLst/>
              <a:latin typeface="+mn-lt"/>
              <a:ea typeface="+mn-ea"/>
              <a:cs typeface="+mn-cs"/>
            </a:rPr>
            <a:t>5</a:t>
          </a:r>
          <a:r>
            <a:rPr kumimoji="1" lang="ja-JP" altLang="ja-JP" sz="1000" baseline="0">
              <a:solidFill>
                <a:schemeClr val="dk1"/>
              </a:solidFill>
              <a:effectLst/>
              <a:latin typeface="+mn-lt"/>
              <a:ea typeface="+mn-ea"/>
              <a:cs typeface="+mn-cs"/>
            </a:rPr>
            <a:t>万円で年</a:t>
          </a:r>
          <a:r>
            <a:rPr kumimoji="1" lang="en-US" altLang="ja-JP" sz="1000" baseline="0">
              <a:solidFill>
                <a:schemeClr val="dk1"/>
              </a:solidFill>
              <a:effectLst/>
              <a:latin typeface="+mn-lt"/>
              <a:ea typeface="+mn-ea"/>
              <a:cs typeface="+mn-cs"/>
            </a:rPr>
            <a:t>60</a:t>
          </a:r>
          <a:r>
            <a:rPr kumimoji="1" lang="ja-JP" altLang="ja-JP" sz="1000" baseline="0">
              <a:solidFill>
                <a:schemeClr val="dk1"/>
              </a:solidFill>
              <a:effectLst/>
              <a:latin typeface="+mn-lt"/>
              <a:ea typeface="+mn-ea"/>
              <a:cs typeface="+mn-cs"/>
            </a:rPr>
            <a:t>万円の貸し付けを行っているものだが、離島という地理的条件から、就学に際しては、他地域よりも経費が掛かる部分が想定されるため、また、大学等を卒業した後、町内に就業等した場合には、貸付金の返還免除を行うなど、Ｕターン支援の効果も付していることから、今後も継続していきたいと考え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14,768
14,625
95.59
9,331,002
8,907,941
369,318
5,503,426
9,508,220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64072</xdr:rowOff>
    </xdr:from>
    <xdr:to>
      <xdr:col>24</xdr:col>
      <xdr:colOff>63500</xdr:colOff>
      <xdr:row>37</xdr:row>
      <xdr:rowOff>1207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627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1207</xdr:rowOff>
    </xdr:from>
    <xdr:to>
      <xdr:col>19</xdr:col>
      <xdr:colOff>177800</xdr:colOff>
      <xdr:row>37</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485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81407</xdr:rowOff>
    </xdr:from>
    <xdr:to>
      <xdr:col>15</xdr:col>
      <xdr:colOff>50800</xdr:colOff>
      <xdr:row>37</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3607"/>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3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38244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13272</xdr:rowOff>
    </xdr:from>
    <xdr:to>
      <xdr:col>24</xdr:col>
      <xdr:colOff>114300</xdr:colOff>
      <xdr:row>36</xdr:row>
      <xdr:rowOff>114872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163149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121857</xdr:rowOff>
    </xdr:from>
    <xdr:to>
      <xdr:col>20</xdr:col>
      <xdr:colOff>38100</xdr:colOff>
      <xdr:row>37</xdr:row>
      <xdr:rowOff>52007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43134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123952</xdr:rowOff>
    </xdr:from>
    <xdr:to>
      <xdr:col>15</xdr:col>
      <xdr:colOff>101600</xdr:colOff>
      <xdr:row>37</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59944</xdr:rowOff>
    </xdr:from>
    <xdr:to>
      <xdr:col>6</xdr:col>
      <xdr:colOff>38100</xdr:colOff>
      <xdr:row>36</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125695</xdr:rowOff>
    </xdr:from>
    <xdr:to>
      <xdr:col>24</xdr:col>
      <xdr:colOff>63500</xdr:colOff>
      <xdr:row>57</xdr:row>
      <xdr:rowOff>156673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726895"/>
          <a:ext cx="838200" cy="20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125695</xdr:rowOff>
    </xdr:from>
    <xdr:to>
      <xdr:col>19</xdr:col>
      <xdr:colOff>177800</xdr:colOff>
      <xdr:row>57</xdr:row>
      <xdr:rowOff>138154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26895"/>
          <a:ext cx="889000" cy="1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138154</xdr:rowOff>
    </xdr:from>
    <xdr:to>
      <xdr:col>15</xdr:col>
      <xdr:colOff>50800</xdr:colOff>
      <xdr:row>58</xdr:row>
      <xdr:rowOff>64345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10804"/>
          <a:ext cx="889000" cy="9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159183</xdr:rowOff>
    </xdr:from>
    <xdr:to>
      <xdr:col>10</xdr:col>
      <xdr:colOff>114300</xdr:colOff>
      <xdr:row>58</xdr:row>
      <xdr:rowOff>64345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31833"/>
          <a:ext cx="8890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105873</xdr:rowOff>
    </xdr:from>
    <xdr:to>
      <xdr:col>24</xdr:col>
      <xdr:colOff>114300</xdr:colOff>
      <xdr:row>58</xdr:row>
      <xdr:rowOff>36023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128750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2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74895</xdr:rowOff>
    </xdr:from>
    <xdr:to>
      <xdr:col>20</xdr:col>
      <xdr:colOff>38100</xdr:colOff>
      <xdr:row>57</xdr:row>
      <xdr:rowOff>5045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21572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5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87354</xdr:rowOff>
    </xdr:from>
    <xdr:to>
      <xdr:col>15</xdr:col>
      <xdr:colOff>101600</xdr:colOff>
      <xdr:row>58</xdr:row>
      <xdr:rowOff>17504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34031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63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13545</xdr:rowOff>
    </xdr:from>
    <xdr:to>
      <xdr:col>10</xdr:col>
      <xdr:colOff>165100</xdr:colOff>
      <xdr:row>58</xdr:row>
      <xdr:rowOff>115145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106272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108383</xdr:rowOff>
    </xdr:from>
    <xdr:to>
      <xdr:col>6</xdr:col>
      <xdr:colOff>38100</xdr:colOff>
      <xdr:row>58</xdr:row>
      <xdr:rowOff>38533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55060</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65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4487</xdr:rowOff>
    </xdr:from>
    <xdr:to>
      <xdr:col>24</xdr:col>
      <xdr:colOff>63500</xdr:colOff>
      <xdr:row>76</xdr:row>
      <xdr:rowOff>95535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63237"/>
          <a:ext cx="838200" cy="26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4487</xdr:rowOff>
    </xdr:from>
    <xdr:to>
      <xdr:col>19</xdr:col>
      <xdr:colOff>177800</xdr:colOff>
      <xdr:row>76</xdr:row>
      <xdr:rowOff>112661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63237"/>
          <a:ext cx="889000" cy="27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112661</xdr:rowOff>
    </xdr:from>
    <xdr:to>
      <xdr:col>15</xdr:col>
      <xdr:colOff>50800</xdr:colOff>
      <xdr:row>76</xdr:row>
      <xdr:rowOff>149383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2861"/>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149383</xdr:rowOff>
    </xdr:from>
    <xdr:to>
      <xdr:col>10</xdr:col>
      <xdr:colOff>114300</xdr:colOff>
      <xdr:row>77</xdr:row>
      <xdr:rowOff>42326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9583"/>
          <a:ext cx="889000" cy="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88621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50692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44735</xdr:rowOff>
    </xdr:from>
    <xdr:to>
      <xdr:col>24</xdr:col>
      <xdr:colOff>114300</xdr:colOff>
      <xdr:row>76</xdr:row>
      <xdr:rowOff>146335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23162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125137</xdr:rowOff>
    </xdr:from>
    <xdr:to>
      <xdr:col>20</xdr:col>
      <xdr:colOff>38100</xdr:colOff>
      <xdr:row>75</xdr:row>
      <xdr:rowOff>55287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71814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61861</xdr:rowOff>
    </xdr:from>
    <xdr:to>
      <xdr:col>15</xdr:col>
      <xdr:colOff>101600</xdr:colOff>
      <xdr:row>76</xdr:row>
      <xdr:rowOff>163461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154588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98583</xdr:rowOff>
    </xdr:from>
    <xdr:to>
      <xdr:col>10</xdr:col>
      <xdr:colOff>165100</xdr:colOff>
      <xdr:row>77</xdr:row>
      <xdr:rowOff>28733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19860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162976</xdr:rowOff>
    </xdr:from>
    <xdr:to>
      <xdr:col>6</xdr:col>
      <xdr:colOff>38100</xdr:colOff>
      <xdr:row>77</xdr:row>
      <xdr:rowOff>93126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84253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7066</xdr:rowOff>
    </xdr:from>
    <xdr:to>
      <xdr:col>24</xdr:col>
      <xdr:colOff>62865</xdr:colOff>
      <xdr:row>97</xdr:row>
      <xdr:rowOff>101129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0466"/>
          <a:ext cx="1270" cy="9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104956</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101129</xdr:rowOff>
    </xdr:from>
    <xdr:to>
      <xdr:col>24</xdr:col>
      <xdr:colOff>152400</xdr:colOff>
      <xdr:row>97</xdr:row>
      <xdr:rowOff>101129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125193</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7066</xdr:rowOff>
    </xdr:from>
    <xdr:to>
      <xdr:col>24</xdr:col>
      <xdr:colOff>152400</xdr:colOff>
      <xdr:row>92</xdr:row>
      <xdr:rowOff>7066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10113</xdr:rowOff>
    </xdr:from>
    <xdr:to>
      <xdr:col>24</xdr:col>
      <xdr:colOff>63500</xdr:colOff>
      <xdr:row>95</xdr:row>
      <xdr:rowOff>87488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97863"/>
          <a:ext cx="838200" cy="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160676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4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10799</xdr:rowOff>
    </xdr:from>
    <xdr:to>
      <xdr:col>24</xdr:col>
      <xdr:colOff>114300</xdr:colOff>
      <xdr:row>96</xdr:row>
      <xdr:rowOff>112399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128350</xdr:rowOff>
    </xdr:from>
    <xdr:to>
      <xdr:col>19</xdr:col>
      <xdr:colOff>177800</xdr:colOff>
      <xdr:row>95</xdr:row>
      <xdr:rowOff>87488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44650"/>
          <a:ext cx="889000" cy="1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19296</xdr:rowOff>
    </xdr:from>
    <xdr:to>
      <xdr:col>20</xdr:col>
      <xdr:colOff>38100</xdr:colOff>
      <xdr:row>96</xdr:row>
      <xdr:rowOff>120896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112023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105004</xdr:rowOff>
    </xdr:from>
    <xdr:to>
      <xdr:col>15</xdr:col>
      <xdr:colOff>50800</xdr:colOff>
      <xdr:row>94</xdr:row>
      <xdr:rowOff>128350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535504"/>
          <a:ext cx="889000" cy="70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17971</xdr:rowOff>
    </xdr:from>
    <xdr:to>
      <xdr:col>15</xdr:col>
      <xdr:colOff>101600</xdr:colOff>
      <xdr:row>96</xdr:row>
      <xdr:rowOff>119571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110698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105004</xdr:rowOff>
    </xdr:from>
    <xdr:to>
      <xdr:col>10</xdr:col>
      <xdr:colOff>114300</xdr:colOff>
      <xdr:row>93</xdr:row>
      <xdr:rowOff>136003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535504"/>
          <a:ext cx="889000" cy="5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56621</xdr:rowOff>
    </xdr:from>
    <xdr:to>
      <xdr:col>10</xdr:col>
      <xdr:colOff>165100</xdr:colOff>
      <xdr:row>96</xdr:row>
      <xdr:rowOff>158221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80167</xdr:rowOff>
    </xdr:from>
    <xdr:to>
      <xdr:col>6</xdr:col>
      <xdr:colOff>38100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130763</xdr:rowOff>
    </xdr:from>
    <xdr:to>
      <xdr:col>24</xdr:col>
      <xdr:colOff>114300</xdr:colOff>
      <xdr:row>95</xdr:row>
      <xdr:rowOff>60913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153640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9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36688</xdr:rowOff>
    </xdr:from>
    <xdr:to>
      <xdr:col>20</xdr:col>
      <xdr:colOff>38100</xdr:colOff>
      <xdr:row>95</xdr:row>
      <xdr:rowOff>138288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154815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77550</xdr:rowOff>
    </xdr:from>
    <xdr:to>
      <xdr:col>15</xdr:col>
      <xdr:colOff>101600</xdr:colOff>
      <xdr:row>95</xdr:row>
      <xdr:rowOff>7700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24227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54204</xdr:rowOff>
    </xdr:from>
    <xdr:to>
      <xdr:col>10</xdr:col>
      <xdr:colOff>165100</xdr:colOff>
      <xdr:row>90</xdr:row>
      <xdr:rowOff>155804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4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25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85203</xdr:rowOff>
    </xdr:from>
    <xdr:to>
      <xdr:col>6</xdr:col>
      <xdr:colOff>38100</xdr:colOff>
      <xdr:row>94</xdr:row>
      <xdr:rowOff>15353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31880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110439</xdr:rowOff>
    </xdr:from>
    <xdr:to>
      <xdr:col>55</xdr:col>
      <xdr:colOff>0</xdr:colOff>
      <xdr:row>35</xdr:row>
      <xdr:rowOff>115925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11118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115925</xdr:rowOff>
    </xdr:from>
    <xdr:to>
      <xdr:col>50</xdr:col>
      <xdr:colOff>114300</xdr:colOff>
      <xdr:row>35</xdr:row>
      <xdr:rowOff>126670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116675"/>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126670</xdr:rowOff>
    </xdr:from>
    <xdr:to>
      <xdr:col>45</xdr:col>
      <xdr:colOff>177800</xdr:colOff>
      <xdr:row>35</xdr:row>
      <xdr:rowOff>135814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127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6883</xdr:rowOff>
    </xdr:from>
    <xdr:to>
      <xdr:col>41</xdr:col>
      <xdr:colOff>50800</xdr:colOff>
      <xdr:row>35</xdr:row>
      <xdr:rowOff>135814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07633"/>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59639</xdr:rowOff>
    </xdr:from>
    <xdr:to>
      <xdr:col>55</xdr:col>
      <xdr:colOff>50800</xdr:colOff>
      <xdr:row>35</xdr:row>
      <xdr:rowOff>161239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82516</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65125</xdr:rowOff>
    </xdr:from>
    <xdr:to>
      <xdr:col>50</xdr:col>
      <xdr:colOff>165100</xdr:colOff>
      <xdr:row>35</xdr:row>
      <xdr:rowOff>166725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11802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75870</xdr:rowOff>
    </xdr:from>
    <xdr:to>
      <xdr:col>46</xdr:col>
      <xdr:colOff>38100</xdr:colOff>
      <xdr:row>36</xdr:row>
      <xdr:rowOff>6020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22547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85014</xdr:rowOff>
    </xdr:from>
    <xdr:to>
      <xdr:col>41</xdr:col>
      <xdr:colOff>101600</xdr:colOff>
      <xdr:row>36</xdr:row>
      <xdr:rowOff>15164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31691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127533</xdr:rowOff>
    </xdr:from>
    <xdr:to>
      <xdr:col>36</xdr:col>
      <xdr:colOff>165100</xdr:colOff>
      <xdr:row>35</xdr:row>
      <xdr:rowOff>57683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74210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7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61595</xdr:rowOff>
    </xdr:from>
    <xdr:to>
      <xdr:col>55</xdr:col>
      <xdr:colOff>0</xdr:colOff>
      <xdr:row>57</xdr:row>
      <xdr:rowOff>97713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34245"/>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61595</xdr:rowOff>
    </xdr:from>
    <xdr:to>
      <xdr:col>50</xdr:col>
      <xdr:colOff>114300</xdr:colOff>
      <xdr:row>58</xdr:row>
      <xdr:rowOff>1054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34245"/>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157544</xdr:rowOff>
    </xdr:from>
    <xdr:to>
      <xdr:col>45</xdr:col>
      <xdr:colOff>177800</xdr:colOff>
      <xdr:row>58</xdr:row>
      <xdr:rowOff>1054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01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103581</xdr:rowOff>
    </xdr:from>
    <xdr:to>
      <xdr:col>41</xdr:col>
      <xdr:colOff>50800</xdr:colOff>
      <xdr:row>57</xdr:row>
      <xdr:rowOff>157544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76231"/>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161510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46913</xdr:rowOff>
    </xdr:from>
    <xdr:to>
      <xdr:col>55</xdr:col>
      <xdr:colOff>50800</xdr:colOff>
      <xdr:row>57</xdr:row>
      <xdr:rowOff>148513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25340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10795</xdr:rowOff>
    </xdr:from>
    <xdr:to>
      <xdr:col>50</xdr:col>
      <xdr:colOff>165100</xdr:colOff>
      <xdr:row>57</xdr:row>
      <xdr:rowOff>112395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103522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121704</xdr:rowOff>
    </xdr:from>
    <xdr:to>
      <xdr:col>46</xdr:col>
      <xdr:colOff>38100</xdr:colOff>
      <xdr:row>58</xdr:row>
      <xdr:rowOff>51854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42981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106744</xdr:rowOff>
    </xdr:from>
    <xdr:to>
      <xdr:col>41</xdr:col>
      <xdr:colOff>101600</xdr:colOff>
      <xdr:row>58</xdr:row>
      <xdr:rowOff>36894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28021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52781</xdr:rowOff>
    </xdr:from>
    <xdr:to>
      <xdr:col>36</xdr:col>
      <xdr:colOff>165100</xdr:colOff>
      <xdr:row>57</xdr:row>
      <xdr:rowOff>154381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145508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146459</xdr:rowOff>
    </xdr:from>
    <xdr:to>
      <xdr:col>55</xdr:col>
      <xdr:colOff>0</xdr:colOff>
      <xdr:row>78</xdr:row>
      <xdr:rowOff>7651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48109"/>
          <a:ext cx="838200" cy="3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123126</xdr:rowOff>
    </xdr:from>
    <xdr:to>
      <xdr:col>50</xdr:col>
      <xdr:colOff>114300</xdr:colOff>
      <xdr:row>77</xdr:row>
      <xdr:rowOff>146459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24776"/>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57959</xdr:rowOff>
    </xdr:from>
    <xdr:to>
      <xdr:col>45</xdr:col>
      <xdr:colOff>177800</xdr:colOff>
      <xdr:row>77</xdr:row>
      <xdr:rowOff>123126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59609"/>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57959</xdr:rowOff>
    </xdr:from>
    <xdr:to>
      <xdr:col>41</xdr:col>
      <xdr:colOff>50800</xdr:colOff>
      <xdr:row>77</xdr:row>
      <xdr:rowOff>137495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59609"/>
          <a:ext cx="889000" cy="7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161625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161118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128301</xdr:rowOff>
    </xdr:from>
    <xdr:to>
      <xdr:col>55</xdr:col>
      <xdr:colOff>50800</xdr:colOff>
      <xdr:row>78</xdr:row>
      <xdr:rowOff>58451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151178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95659</xdr:rowOff>
    </xdr:from>
    <xdr:to>
      <xdr:col>50</xdr:col>
      <xdr:colOff>165100</xdr:colOff>
      <xdr:row>78</xdr:row>
      <xdr:rowOff>25809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42336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72326</xdr:rowOff>
    </xdr:from>
    <xdr:to>
      <xdr:col>46</xdr:col>
      <xdr:colOff>38100</xdr:colOff>
      <xdr:row>78</xdr:row>
      <xdr:rowOff>2476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7159</xdr:rowOff>
    </xdr:from>
    <xdr:to>
      <xdr:col>41</xdr:col>
      <xdr:colOff>101600</xdr:colOff>
      <xdr:row>77</xdr:row>
      <xdr:rowOff>108759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86695</xdr:rowOff>
    </xdr:from>
    <xdr:to>
      <xdr:col>36</xdr:col>
      <xdr:colOff>165100</xdr:colOff>
      <xdr:row>78</xdr:row>
      <xdr:rowOff>16845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33372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6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100952</xdr:rowOff>
    </xdr:from>
    <xdr:to>
      <xdr:col>55</xdr:col>
      <xdr:colOff>0</xdr:colOff>
      <xdr:row>96</xdr:row>
      <xdr:rowOff>166235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60152"/>
          <a:ext cx="8382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153611</xdr:rowOff>
    </xdr:from>
    <xdr:to>
      <xdr:col>50</xdr:col>
      <xdr:colOff>114300</xdr:colOff>
      <xdr:row>96</xdr:row>
      <xdr:rowOff>166235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12811"/>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113497</xdr:rowOff>
    </xdr:from>
    <xdr:to>
      <xdr:col>45</xdr:col>
      <xdr:colOff>177800</xdr:colOff>
      <xdr:row>96</xdr:row>
      <xdr:rowOff>153611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72697"/>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104684</xdr:rowOff>
    </xdr:from>
    <xdr:to>
      <xdr:col>41</xdr:col>
      <xdr:colOff>50800</xdr:colOff>
      <xdr:row>96</xdr:row>
      <xdr:rowOff>113497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63884"/>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50152</xdr:rowOff>
    </xdr:from>
    <xdr:to>
      <xdr:col>55</xdr:col>
      <xdr:colOff>50800</xdr:colOff>
      <xdr:row>96</xdr:row>
      <xdr:rowOff>151752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28579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115435</xdr:rowOff>
    </xdr:from>
    <xdr:to>
      <xdr:col>50</xdr:col>
      <xdr:colOff>165100</xdr:colOff>
      <xdr:row>97</xdr:row>
      <xdr:rowOff>45585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36712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102811</xdr:rowOff>
    </xdr:from>
    <xdr:to>
      <xdr:col>46</xdr:col>
      <xdr:colOff>38100</xdr:colOff>
      <xdr:row>97</xdr:row>
      <xdr:rowOff>32961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24088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62697</xdr:rowOff>
    </xdr:from>
    <xdr:to>
      <xdr:col>41</xdr:col>
      <xdr:colOff>101600</xdr:colOff>
      <xdr:row>96</xdr:row>
      <xdr:rowOff>164297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155424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53884</xdr:rowOff>
    </xdr:from>
    <xdr:to>
      <xdr:col>36</xdr:col>
      <xdr:colOff>165100</xdr:colOff>
      <xdr:row>96</xdr:row>
      <xdr:rowOff>155484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146611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33646</xdr:rowOff>
    </xdr:from>
    <xdr:to>
      <xdr:col>85</xdr:col>
      <xdr:colOff>127000</xdr:colOff>
      <xdr:row>37</xdr:row>
      <xdr:rowOff>24110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05846"/>
          <a:ext cx="838200" cy="1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24110</xdr:rowOff>
    </xdr:from>
    <xdr:to>
      <xdr:col>81</xdr:col>
      <xdr:colOff>50800</xdr:colOff>
      <xdr:row>37</xdr:row>
      <xdr:rowOff>26053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6776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5626</xdr:rowOff>
    </xdr:from>
    <xdr:to>
      <xdr:col>76</xdr:col>
      <xdr:colOff>114300</xdr:colOff>
      <xdr:row>37</xdr:row>
      <xdr:rowOff>26053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77826"/>
          <a:ext cx="889000" cy="19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5626</xdr:rowOff>
    </xdr:from>
    <xdr:to>
      <xdr:col>71</xdr:col>
      <xdr:colOff>177800</xdr:colOff>
      <xdr:row>36</xdr:row>
      <xdr:rowOff>116432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77826"/>
          <a:ext cx="8890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85354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95298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154296</xdr:rowOff>
    </xdr:from>
    <xdr:to>
      <xdr:col>85</xdr:col>
      <xdr:colOff>177800</xdr:colOff>
      <xdr:row>36</xdr:row>
      <xdr:rowOff>84446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5723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144760</xdr:rowOff>
    </xdr:from>
    <xdr:to>
      <xdr:col>81</xdr:col>
      <xdr:colOff>101600</xdr:colOff>
      <xdr:row>37</xdr:row>
      <xdr:rowOff>74910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91437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146703</xdr:rowOff>
    </xdr:from>
    <xdr:to>
      <xdr:col>76</xdr:col>
      <xdr:colOff>165100</xdr:colOff>
      <xdr:row>37</xdr:row>
      <xdr:rowOff>76853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93380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126276</xdr:rowOff>
    </xdr:from>
    <xdr:to>
      <xdr:col>72</xdr:col>
      <xdr:colOff>38100</xdr:colOff>
      <xdr:row>36</xdr:row>
      <xdr:rowOff>56426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65632</xdr:rowOff>
    </xdr:from>
    <xdr:to>
      <xdr:col>67</xdr:col>
      <xdr:colOff>101600</xdr:colOff>
      <xdr:row>36</xdr:row>
      <xdr:rowOff>167232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12309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143897</xdr:rowOff>
    </xdr:from>
    <xdr:to>
      <xdr:col>85</xdr:col>
      <xdr:colOff>127000</xdr:colOff>
      <xdr:row>57</xdr:row>
      <xdr:rowOff>24006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45097"/>
          <a:ext cx="838200" cy="5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143897</xdr:rowOff>
    </xdr:from>
    <xdr:to>
      <xdr:col>81</xdr:col>
      <xdr:colOff>50800</xdr:colOff>
      <xdr:row>57</xdr:row>
      <xdr:rowOff>12182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45097"/>
          <a:ext cx="889000" cy="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12182</xdr:rowOff>
    </xdr:from>
    <xdr:to>
      <xdr:col>76</xdr:col>
      <xdr:colOff>114300</xdr:colOff>
      <xdr:row>57</xdr:row>
      <xdr:rowOff>36912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84832"/>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36912</xdr:rowOff>
    </xdr:from>
    <xdr:to>
      <xdr:col>71</xdr:col>
      <xdr:colOff>177800</xdr:colOff>
      <xdr:row>57</xdr:row>
      <xdr:rowOff>38064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09562"/>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144656</xdr:rowOff>
    </xdr:from>
    <xdr:to>
      <xdr:col>85</xdr:col>
      <xdr:colOff>177800</xdr:colOff>
      <xdr:row>57</xdr:row>
      <xdr:rowOff>74806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123083</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93097</xdr:rowOff>
    </xdr:from>
    <xdr:to>
      <xdr:col>81</xdr:col>
      <xdr:colOff>101600</xdr:colOff>
      <xdr:row>57</xdr:row>
      <xdr:rowOff>23247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39774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132832</xdr:rowOff>
    </xdr:from>
    <xdr:to>
      <xdr:col>76</xdr:col>
      <xdr:colOff>165100</xdr:colOff>
      <xdr:row>57</xdr:row>
      <xdr:rowOff>62982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79509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157562</xdr:rowOff>
    </xdr:from>
    <xdr:to>
      <xdr:col>72</xdr:col>
      <xdr:colOff>38100</xdr:colOff>
      <xdr:row>57</xdr:row>
      <xdr:rowOff>87712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5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78839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158714</xdr:rowOff>
    </xdr:from>
    <xdr:to>
      <xdr:col>67</xdr:col>
      <xdr:colOff>101600</xdr:colOff>
      <xdr:row>57</xdr:row>
      <xdr:rowOff>88864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105391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19422</xdr:rowOff>
    </xdr:from>
    <xdr:to>
      <xdr:col>85</xdr:col>
      <xdr:colOff>127000</xdr:colOff>
      <xdr:row>78</xdr:row>
      <xdr:rowOff>19645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92522"/>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19422</xdr:rowOff>
    </xdr:from>
    <xdr:to>
      <xdr:col>81</xdr:col>
      <xdr:colOff>50800</xdr:colOff>
      <xdr:row>78</xdr:row>
      <xdr:rowOff>21096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392522"/>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21096</xdr:rowOff>
    </xdr:from>
    <xdr:to>
      <xdr:col>76</xdr:col>
      <xdr:colOff>114300</xdr:colOff>
      <xdr:row>78</xdr:row>
      <xdr:rowOff>22360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39419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8941</xdr:rowOff>
    </xdr:from>
    <xdr:to>
      <xdr:col>71</xdr:col>
      <xdr:colOff>177800</xdr:colOff>
      <xdr:row>78</xdr:row>
      <xdr:rowOff>22360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82041"/>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140295</xdr:rowOff>
    </xdr:from>
    <xdr:to>
      <xdr:col>85</xdr:col>
      <xdr:colOff>177800</xdr:colOff>
      <xdr:row>78</xdr:row>
      <xdr:rowOff>70445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140072</xdr:rowOff>
    </xdr:from>
    <xdr:to>
      <xdr:col>81</xdr:col>
      <xdr:colOff>101600</xdr:colOff>
      <xdr:row>78</xdr:row>
      <xdr:rowOff>70222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61349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4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141746</xdr:rowOff>
    </xdr:from>
    <xdr:to>
      <xdr:col>76</xdr:col>
      <xdr:colOff>165100</xdr:colOff>
      <xdr:row>78</xdr:row>
      <xdr:rowOff>71896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63023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143010</xdr:rowOff>
    </xdr:from>
    <xdr:to>
      <xdr:col>72</xdr:col>
      <xdr:colOff>38100</xdr:colOff>
      <xdr:row>78</xdr:row>
      <xdr:rowOff>73160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64287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43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129591</xdr:rowOff>
    </xdr:from>
    <xdr:to>
      <xdr:col>67</xdr:col>
      <xdr:colOff>101600</xdr:colOff>
      <xdr:row>78</xdr:row>
      <xdr:rowOff>59741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50868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4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91770</xdr:rowOff>
    </xdr:from>
    <xdr:to>
      <xdr:col>85</xdr:col>
      <xdr:colOff>127000</xdr:colOff>
      <xdr:row>96</xdr:row>
      <xdr:rowOff>100282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550970"/>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91770</xdr:rowOff>
    </xdr:from>
    <xdr:to>
      <xdr:col>81</xdr:col>
      <xdr:colOff>50800</xdr:colOff>
      <xdr:row>96</xdr:row>
      <xdr:rowOff>95169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50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95169</xdr:rowOff>
    </xdr:from>
    <xdr:to>
      <xdr:col>76</xdr:col>
      <xdr:colOff>114300</xdr:colOff>
      <xdr:row>96</xdr:row>
      <xdr:rowOff>130366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554369"/>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130366</xdr:rowOff>
    </xdr:from>
    <xdr:to>
      <xdr:col>71</xdr:col>
      <xdr:colOff>177800</xdr:colOff>
      <xdr:row>96</xdr:row>
      <xdr:rowOff>149751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58956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49482</xdr:rowOff>
    </xdr:from>
    <xdr:to>
      <xdr:col>85</xdr:col>
      <xdr:colOff>177800</xdr:colOff>
      <xdr:row>96</xdr:row>
      <xdr:rowOff>151082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72359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40970</xdr:rowOff>
    </xdr:from>
    <xdr:to>
      <xdr:col>81</xdr:col>
      <xdr:colOff>101600</xdr:colOff>
      <xdr:row>96</xdr:row>
      <xdr:rowOff>142570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159097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44369</xdr:rowOff>
    </xdr:from>
    <xdr:to>
      <xdr:col>76</xdr:col>
      <xdr:colOff>165100</xdr:colOff>
      <xdr:row>96</xdr:row>
      <xdr:rowOff>145969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162496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79566</xdr:rowOff>
    </xdr:from>
    <xdr:to>
      <xdr:col>72</xdr:col>
      <xdr:colOff>38100</xdr:colOff>
      <xdr:row>97</xdr:row>
      <xdr:rowOff>9716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98951</xdr:rowOff>
    </xdr:from>
    <xdr:to>
      <xdr:col>67</xdr:col>
      <xdr:colOff>101600</xdr:colOff>
      <xdr:row>97</xdr:row>
      <xdr:rowOff>29101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20228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総務費が住民一人当たり</a:t>
          </a:r>
          <a:r>
            <a:rPr kumimoji="1" lang="en-US" altLang="ja-JP" sz="1000" baseline="0">
              <a:solidFill>
                <a:schemeClr val="dk1"/>
              </a:solidFill>
              <a:effectLst/>
              <a:latin typeface="+mn-lt"/>
              <a:ea typeface="+mn-ea"/>
              <a:cs typeface="+mn-cs"/>
            </a:rPr>
            <a:t>114,060</a:t>
          </a:r>
          <a:r>
            <a:rPr kumimoji="1" lang="ja-JP" altLang="en-US" sz="1000" baseline="0">
              <a:solidFill>
                <a:schemeClr val="dk1"/>
              </a:solidFill>
              <a:effectLst/>
              <a:latin typeface="+mn-lt"/>
              <a:ea typeface="+mn-ea"/>
              <a:cs typeface="+mn-cs"/>
            </a:rPr>
            <a:t>円で、対前年比△</a:t>
          </a:r>
          <a:r>
            <a:rPr kumimoji="1" lang="en-US" altLang="ja-JP" sz="1000" baseline="0">
              <a:solidFill>
                <a:schemeClr val="dk1"/>
              </a:solidFill>
              <a:effectLst/>
              <a:latin typeface="+mn-lt"/>
              <a:ea typeface="+mn-ea"/>
              <a:cs typeface="+mn-cs"/>
            </a:rPr>
            <a:t>70,841</a:t>
          </a:r>
          <a:r>
            <a:rPr kumimoji="1" lang="ja-JP" altLang="en-US" sz="1000" baseline="0">
              <a:solidFill>
                <a:schemeClr val="dk1"/>
              </a:solidFill>
              <a:effectLst/>
              <a:latin typeface="+mn-lt"/>
              <a:ea typeface="+mn-ea"/>
              <a:cs typeface="+mn-cs"/>
            </a:rPr>
            <a:t>円と減少している要因は、前年度に庁舎再編事業として病院跡地と介護老人保健施設跡地の改修工事を実施したことによるものである。</a:t>
          </a:r>
          <a:endParaRPr kumimoji="1" lang="en-US" altLang="ja-JP" sz="1000" baseline="0">
            <a:solidFill>
              <a:schemeClr val="dk1"/>
            </a:solidFill>
            <a:effectLst/>
            <a:latin typeface="+mn-lt"/>
            <a:ea typeface="+mn-ea"/>
            <a:cs typeface="+mn-cs"/>
          </a:endParaRPr>
        </a:p>
        <a:p>
          <a:pPr eaLnBrk="1" fontAlgn="auto" latinLnBrk="0" hangingPunct="1"/>
          <a:r>
            <a:rPr kumimoji="1" lang="ja-JP" altLang="en-US" sz="1000" baseline="0">
              <a:solidFill>
                <a:schemeClr val="dk1"/>
              </a:solidFill>
              <a:effectLst/>
              <a:latin typeface="+mn-lt"/>
              <a:ea typeface="+mn-ea"/>
              <a:cs typeface="+mn-cs"/>
            </a:rPr>
            <a:t>　また、</a:t>
          </a:r>
          <a:r>
            <a:rPr kumimoji="1" lang="ja-JP" altLang="ja-JP" sz="1000" baseline="0">
              <a:solidFill>
                <a:schemeClr val="dk1"/>
              </a:solidFill>
              <a:effectLst/>
              <a:latin typeface="+mn-lt"/>
              <a:ea typeface="+mn-ea"/>
              <a:cs typeface="+mn-cs"/>
            </a:rPr>
            <a:t>民生費が</a:t>
          </a:r>
          <a:r>
            <a:rPr lang="ja-JP" altLang="ja-JP" sz="1000">
              <a:solidFill>
                <a:schemeClr val="dk1"/>
              </a:solidFill>
              <a:effectLst/>
              <a:latin typeface="+mn-lt"/>
              <a:ea typeface="+mn-ea"/>
              <a:cs typeface="+mn-cs"/>
            </a:rPr>
            <a:t>住民一人当たり</a:t>
          </a:r>
          <a:r>
            <a:rPr kumimoji="1" lang="en-US" altLang="ja-JP" sz="1000" baseline="0">
              <a:solidFill>
                <a:schemeClr val="dk1"/>
              </a:solidFill>
              <a:effectLst/>
              <a:latin typeface="+mn-lt"/>
              <a:ea typeface="+mn-ea"/>
              <a:cs typeface="+mn-cs"/>
            </a:rPr>
            <a:t>142,330</a:t>
          </a:r>
          <a:r>
            <a:rPr kumimoji="1" lang="ja-JP" altLang="ja-JP" sz="1000" baseline="0">
              <a:solidFill>
                <a:schemeClr val="dk1"/>
              </a:solidFill>
              <a:effectLst/>
              <a:latin typeface="+mn-lt"/>
              <a:ea typeface="+mn-ea"/>
              <a:cs typeface="+mn-cs"/>
            </a:rPr>
            <a:t>円</a:t>
          </a:r>
          <a:r>
            <a:rPr kumimoji="1" lang="ja-JP" altLang="en-US" sz="1000" baseline="0">
              <a:solidFill>
                <a:schemeClr val="dk1"/>
              </a:solidFill>
              <a:effectLst/>
              <a:latin typeface="+mn-lt"/>
              <a:ea typeface="+mn-ea"/>
              <a:cs typeface="+mn-cs"/>
            </a:rPr>
            <a:t>で、対前年比△</a:t>
          </a:r>
          <a:r>
            <a:rPr kumimoji="1" lang="en-US" altLang="ja-JP" sz="1000" baseline="0">
              <a:solidFill>
                <a:schemeClr val="dk1"/>
              </a:solidFill>
              <a:effectLst/>
              <a:latin typeface="+mn-lt"/>
              <a:ea typeface="+mn-ea"/>
              <a:cs typeface="+mn-cs"/>
            </a:rPr>
            <a:t>28,707</a:t>
          </a:r>
          <a:r>
            <a:rPr kumimoji="1" lang="ja-JP" altLang="en-US" sz="1000" baseline="0">
              <a:solidFill>
                <a:schemeClr val="dk1"/>
              </a:solidFill>
              <a:effectLst/>
              <a:latin typeface="+mn-lt"/>
              <a:ea typeface="+mn-ea"/>
              <a:cs typeface="+mn-cs"/>
            </a:rPr>
            <a:t>円</a:t>
          </a:r>
          <a:r>
            <a:rPr kumimoji="1" lang="ja-JP" altLang="ja-JP" sz="1000" baseline="0">
              <a:solidFill>
                <a:schemeClr val="dk1"/>
              </a:solidFill>
              <a:effectLst/>
              <a:latin typeface="+mn-lt"/>
              <a:ea typeface="+mn-ea"/>
              <a:cs typeface="+mn-cs"/>
            </a:rPr>
            <a:t>と</a:t>
          </a:r>
          <a:r>
            <a:rPr kumimoji="1" lang="ja-JP" altLang="en-US" sz="1000" baseline="0">
              <a:solidFill>
                <a:schemeClr val="dk1"/>
              </a:solidFill>
              <a:effectLst/>
              <a:latin typeface="+mn-lt"/>
              <a:ea typeface="+mn-ea"/>
              <a:cs typeface="+mn-cs"/>
            </a:rPr>
            <a:t>減少</a:t>
          </a:r>
          <a:r>
            <a:rPr kumimoji="1" lang="ja-JP" altLang="ja-JP" sz="1000" baseline="0">
              <a:solidFill>
                <a:schemeClr val="dk1"/>
              </a:solidFill>
              <a:effectLst/>
              <a:latin typeface="+mn-lt"/>
              <a:ea typeface="+mn-ea"/>
              <a:cs typeface="+mn-cs"/>
            </a:rPr>
            <a:t>している要因は、</a:t>
          </a:r>
          <a:r>
            <a:rPr kumimoji="1" lang="ja-JP" altLang="en-US" sz="1000" baseline="0">
              <a:solidFill>
                <a:schemeClr val="dk1"/>
              </a:solidFill>
              <a:effectLst/>
              <a:latin typeface="+mn-lt"/>
              <a:ea typeface="+mn-ea"/>
              <a:cs typeface="+mn-cs"/>
            </a:rPr>
            <a:t>前年度に介護老人保健施設の</a:t>
          </a:r>
          <a:r>
            <a:rPr kumimoji="1" lang="ja-JP" altLang="ja-JP" sz="1000" baseline="0">
              <a:solidFill>
                <a:schemeClr val="dk1"/>
              </a:solidFill>
              <a:effectLst/>
              <a:latin typeface="+mn-lt"/>
              <a:ea typeface="+mn-ea"/>
              <a:cs typeface="+mn-cs"/>
            </a:rPr>
            <a:t>建設残債を繰上償還したことによるものである。</a:t>
          </a:r>
          <a:endParaRPr kumimoji="1" lang="en-US" altLang="ja-JP" sz="1000" baseline="0">
            <a:solidFill>
              <a:schemeClr val="dk1"/>
            </a:solidFill>
            <a:effectLst/>
            <a:latin typeface="+mn-lt"/>
            <a:ea typeface="+mn-ea"/>
            <a:cs typeface="+mn-cs"/>
          </a:endParaRPr>
        </a:p>
        <a:p>
          <a:pPr eaLnBrk="1" fontAlgn="auto" latinLnBrk="0" hangingPunct="1"/>
          <a:r>
            <a:rPr kumimoji="1" lang="ja-JP" altLang="en-US" sz="1000" baseline="0">
              <a:solidFill>
                <a:schemeClr val="dk1"/>
              </a:solidFill>
              <a:effectLst/>
              <a:latin typeface="+mn-lt"/>
              <a:ea typeface="+mn-ea"/>
              <a:cs typeface="+mn-cs"/>
            </a:rPr>
            <a:t>　一方で消防費は</a:t>
          </a:r>
          <a:r>
            <a:rPr kumimoji="1" lang="en-US" altLang="ja-JP" sz="1000" baseline="0">
              <a:solidFill>
                <a:schemeClr val="dk1"/>
              </a:solidFill>
              <a:effectLst/>
              <a:latin typeface="+mn-lt"/>
              <a:ea typeface="+mn-ea"/>
              <a:cs typeface="+mn-cs"/>
            </a:rPr>
            <a:t>35,495</a:t>
          </a:r>
          <a:r>
            <a:rPr kumimoji="1" lang="ja-JP" altLang="en-US" sz="1000" baseline="0">
              <a:solidFill>
                <a:schemeClr val="dk1"/>
              </a:solidFill>
              <a:effectLst/>
              <a:latin typeface="+mn-lt"/>
              <a:ea typeface="+mn-ea"/>
              <a:cs typeface="+mn-cs"/>
            </a:rPr>
            <a:t>円で、対前年比</a:t>
          </a:r>
          <a:r>
            <a:rPr kumimoji="1" lang="en-US" altLang="ja-JP" sz="1000" baseline="0">
              <a:solidFill>
                <a:schemeClr val="dk1"/>
              </a:solidFill>
              <a:effectLst/>
              <a:latin typeface="+mn-lt"/>
              <a:ea typeface="+mn-ea"/>
              <a:cs typeface="+mn-cs"/>
            </a:rPr>
            <a:t>9,916</a:t>
          </a:r>
          <a:r>
            <a:rPr kumimoji="1" lang="ja-JP" altLang="en-US" sz="1000" baseline="0">
              <a:solidFill>
                <a:schemeClr val="dk1"/>
              </a:solidFill>
              <a:effectLst/>
              <a:latin typeface="+mn-lt"/>
              <a:ea typeface="+mn-ea"/>
              <a:cs typeface="+mn-cs"/>
            </a:rPr>
            <a:t>円と増加している原因は、小豆地区広域行政事務組合で導入した先端屈折式はしご車に対する負担が増となったためである。</a:t>
          </a:r>
          <a:r>
            <a:rPr lang="ja-JP" altLang="ja-JP" sz="1000">
              <a:solidFill>
                <a:schemeClr val="dk1"/>
              </a:solidFill>
              <a:effectLst/>
              <a:latin typeface="+mn-lt"/>
              <a:ea typeface="+mn-ea"/>
              <a:cs typeface="+mn-cs"/>
            </a:rPr>
            <a:t>　</a:t>
          </a:r>
          <a:endParaRPr lang="ja-JP" altLang="ja-JP" sz="1000">
            <a:effectLst/>
          </a:endParaRPr>
        </a:p>
        <a:p>
          <a:pPr eaLnBrk="1" fontAlgn="auto" latinLnBrk="0" hangingPunct="1"/>
          <a:r>
            <a:rPr lang="ja-JP" altLang="ja-JP" sz="1000">
              <a:solidFill>
                <a:schemeClr val="dk1"/>
              </a:solidFill>
              <a:effectLst/>
              <a:latin typeface="+mn-lt"/>
              <a:ea typeface="+mn-ea"/>
              <a:cs typeface="+mn-cs"/>
            </a:rPr>
            <a:t>　労働費は住民一人当たり</a:t>
          </a:r>
          <a:r>
            <a:rPr lang="en-US" altLang="ja-JP" sz="1000">
              <a:solidFill>
                <a:schemeClr val="dk1"/>
              </a:solidFill>
              <a:effectLst/>
              <a:latin typeface="+mn-lt"/>
              <a:ea typeface="+mn-ea"/>
              <a:cs typeface="+mn-cs"/>
            </a:rPr>
            <a:t>2,378</a:t>
          </a:r>
          <a:r>
            <a:rPr lang="ja-JP" altLang="ja-JP" sz="1000">
              <a:solidFill>
                <a:schemeClr val="dk1"/>
              </a:solidFill>
              <a:effectLst/>
              <a:latin typeface="+mn-lt"/>
              <a:ea typeface="+mn-ea"/>
              <a:cs typeface="+mn-cs"/>
            </a:rPr>
            <a:t>円となっており、類似団体平均を上回って推移しているのは、労働者住宅融資の原資として金融機関に預託していることが要因である。</a:t>
          </a:r>
          <a:endParaRPr lang="ja-JP" altLang="ja-JP" sz="1000">
            <a:effectLst/>
          </a:endParaRPr>
        </a:p>
        <a:p>
          <a:pPr eaLnBrk="1" fontAlgn="auto" latinLnBrk="0" hangingPunct="1"/>
          <a:r>
            <a:rPr lang="ja-JP" altLang="ja-JP" sz="1000">
              <a:solidFill>
                <a:schemeClr val="dk1"/>
              </a:solidFill>
              <a:effectLst/>
              <a:latin typeface="+mn-lt"/>
              <a:ea typeface="+mn-ea"/>
              <a:cs typeface="+mn-cs"/>
            </a:rPr>
            <a:t>　決算額全体でみると、衛生費のうち病院費に要する経費が過去から増嵩していたため、平成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年度から土庄町と協力して小豆島中央病院企業団を設立、両町の公立病院を再編し、新しい病院を平成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月に開院している。</a:t>
          </a:r>
          <a:endParaRPr lang="en-US" altLang="ja-JP" sz="1000">
            <a:solidFill>
              <a:schemeClr val="dk1"/>
            </a:solidFill>
            <a:effectLst/>
            <a:latin typeface="+mn-lt"/>
            <a:ea typeface="+mn-ea"/>
            <a:cs typeface="+mn-cs"/>
          </a:endParaRPr>
        </a:p>
        <a:p>
          <a:pPr eaLnBrk="1" fontAlgn="auto" latinLnBrk="0" hangingPunct="1"/>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しかしながら、類似団体の平均を上回っている状況に変化はなく、今後経費の見直し等を進める必要がある。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国の三位一体改革のもと、</a:t>
          </a:r>
          <a:r>
            <a:rPr lang="en-US" altLang="ja-JP" sz="900" b="0" i="0" baseline="0">
              <a:solidFill>
                <a:schemeClr val="dk1"/>
              </a:solidFill>
              <a:effectLst/>
              <a:latin typeface="+mn-lt"/>
              <a:ea typeface="+mn-ea"/>
              <a:cs typeface="+mn-cs"/>
            </a:rPr>
            <a:t>H15</a:t>
          </a:r>
          <a:r>
            <a:rPr lang="ja-JP" altLang="ja-JP" sz="900" b="0" i="0" baseline="0">
              <a:solidFill>
                <a:schemeClr val="dk1"/>
              </a:solidFill>
              <a:effectLst/>
              <a:latin typeface="+mn-lt"/>
              <a:ea typeface="+mn-ea"/>
              <a:cs typeface="+mn-cs"/>
            </a:rPr>
            <a:t>年～</a:t>
          </a:r>
          <a:r>
            <a:rPr lang="en-US" altLang="ja-JP" sz="900" b="0" i="0" baseline="0">
              <a:solidFill>
                <a:schemeClr val="dk1"/>
              </a:solidFill>
              <a:effectLst/>
              <a:latin typeface="+mn-lt"/>
              <a:ea typeface="+mn-ea"/>
              <a:cs typeface="+mn-cs"/>
            </a:rPr>
            <a:t>H18</a:t>
          </a:r>
          <a:r>
            <a:rPr lang="ja-JP" altLang="ja-JP" sz="900" b="0" i="0" baseline="0">
              <a:solidFill>
                <a:schemeClr val="dk1"/>
              </a:solidFill>
              <a:effectLst/>
              <a:latin typeface="+mn-lt"/>
              <a:ea typeface="+mn-ea"/>
              <a:cs typeface="+mn-cs"/>
            </a:rPr>
            <a:t>年の地方交付税改革、</a:t>
          </a:r>
          <a:r>
            <a:rPr lang="en-US" altLang="ja-JP" sz="900" b="0" i="0" baseline="0">
              <a:solidFill>
                <a:schemeClr val="dk1"/>
              </a:solidFill>
              <a:effectLst/>
              <a:latin typeface="+mn-lt"/>
              <a:ea typeface="+mn-ea"/>
              <a:cs typeface="+mn-cs"/>
            </a:rPr>
            <a:t>H19</a:t>
          </a:r>
          <a:r>
            <a:rPr lang="ja-JP" altLang="ja-JP" sz="900" b="0" i="0" baseline="0">
              <a:solidFill>
                <a:schemeClr val="dk1"/>
              </a:solidFill>
              <a:effectLst/>
              <a:latin typeface="+mn-lt"/>
              <a:ea typeface="+mn-ea"/>
              <a:cs typeface="+mn-cs"/>
            </a:rPr>
            <a:t>年の税源移譲などにより、普通交付税額は大きく削減されたところである。しかしながら、</a:t>
          </a:r>
          <a:r>
            <a:rPr lang="en-US" altLang="ja-JP" sz="900" b="0" i="0" baseline="0">
              <a:solidFill>
                <a:schemeClr val="dk1"/>
              </a:solidFill>
              <a:effectLst/>
              <a:latin typeface="+mn-lt"/>
              <a:ea typeface="+mn-ea"/>
              <a:cs typeface="+mn-cs"/>
            </a:rPr>
            <a:t>H20</a:t>
          </a:r>
          <a:r>
            <a:rPr lang="ja-JP" altLang="ja-JP" sz="900" b="0" i="0" baseline="0">
              <a:solidFill>
                <a:schemeClr val="dk1"/>
              </a:solidFill>
              <a:effectLst/>
              <a:latin typeface="+mn-lt"/>
              <a:ea typeface="+mn-ea"/>
              <a:cs typeface="+mn-cs"/>
            </a:rPr>
            <a:t>年以降、既往の特例加算に加え、別枠加算が上積みされたこと、合併算定替による特例措置などにより、普通交付税額は回復してきた。つまり本町のような財政基盤の脆弱な団体は、上記のような国の動向に左右される</a:t>
          </a:r>
          <a:r>
            <a:rPr lang="ja-JP" altLang="en-US" sz="900" b="0" i="0" baseline="0">
              <a:solidFill>
                <a:schemeClr val="dk1"/>
              </a:solidFill>
              <a:effectLst/>
              <a:latin typeface="+mn-lt"/>
              <a:ea typeface="+mn-ea"/>
              <a:cs typeface="+mn-cs"/>
            </a:rPr>
            <a:t>ため</a:t>
          </a:r>
          <a:r>
            <a:rPr lang="ja-JP" altLang="ja-JP" sz="900" b="0" i="0" baseline="0">
              <a:solidFill>
                <a:schemeClr val="dk1"/>
              </a:solidFill>
              <a:effectLst/>
              <a:latin typeface="+mn-lt"/>
              <a:ea typeface="+mn-ea"/>
              <a:cs typeface="+mn-cs"/>
            </a:rPr>
            <a:t>、今後、新たな自主財源の確保等について検討していく必要がある。</a:t>
          </a:r>
          <a:endParaRPr lang="ja-JP" altLang="ja-JP" sz="900">
            <a:effectLst/>
          </a:endParaRPr>
        </a:p>
        <a:p>
          <a:r>
            <a:rPr lang="ja-JP" altLang="ja-JP" sz="900" b="0" i="0" baseline="0">
              <a:solidFill>
                <a:schemeClr val="dk1"/>
              </a:solidFill>
              <a:effectLst/>
              <a:latin typeface="+mn-lt"/>
              <a:ea typeface="+mn-ea"/>
              <a:cs typeface="+mn-cs"/>
            </a:rPr>
            <a:t>　実質収支は、漸減している状況である。</a:t>
          </a:r>
          <a:r>
            <a:rPr lang="ja-JP" altLang="ja-JP" sz="900">
              <a:solidFill>
                <a:schemeClr val="dk1"/>
              </a:solidFill>
              <a:effectLst/>
              <a:latin typeface="+mn-lt"/>
              <a:ea typeface="+mn-ea"/>
              <a:cs typeface="+mn-cs"/>
            </a:rPr>
            <a:t>この要因として、町税は増加（対前年＋</a:t>
          </a:r>
          <a:r>
            <a:rPr lang="en-US" altLang="ja-JP" sz="900">
              <a:solidFill>
                <a:schemeClr val="dk1"/>
              </a:solidFill>
              <a:effectLst/>
              <a:latin typeface="+mn-lt"/>
              <a:ea typeface="+mn-ea"/>
              <a:cs typeface="+mn-cs"/>
            </a:rPr>
            <a:t>5,950</a:t>
          </a:r>
          <a:r>
            <a:rPr lang="ja-JP" altLang="ja-JP" sz="900">
              <a:solidFill>
                <a:schemeClr val="dk1"/>
              </a:solidFill>
              <a:effectLst/>
              <a:latin typeface="+mn-lt"/>
              <a:ea typeface="+mn-ea"/>
              <a:cs typeface="+mn-cs"/>
            </a:rPr>
            <a:t>千円）したものの</a:t>
          </a:r>
          <a:r>
            <a:rPr lang="ja-JP" altLang="en-US" sz="900">
              <a:solidFill>
                <a:schemeClr val="dk1"/>
              </a:solidFill>
              <a:effectLst/>
              <a:latin typeface="+mn-lt"/>
              <a:ea typeface="+mn-ea"/>
              <a:cs typeface="+mn-cs"/>
            </a:rPr>
            <a:t>国庫支出金</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153,655</a:t>
          </a:r>
          <a:r>
            <a:rPr lang="ja-JP" altLang="ja-JP" sz="900">
              <a:solidFill>
                <a:schemeClr val="dk1"/>
              </a:solidFill>
              <a:effectLst/>
              <a:latin typeface="+mn-lt"/>
              <a:ea typeface="+mn-ea"/>
              <a:cs typeface="+mn-cs"/>
            </a:rPr>
            <a:t>千円）や</a:t>
          </a:r>
          <a:r>
            <a:rPr lang="ja-JP" altLang="en-US" sz="900">
              <a:solidFill>
                <a:schemeClr val="dk1"/>
              </a:solidFill>
              <a:effectLst/>
              <a:latin typeface="+mn-lt"/>
              <a:ea typeface="+mn-ea"/>
              <a:cs typeface="+mn-cs"/>
            </a:rPr>
            <a:t>繰入金</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469,305</a:t>
          </a:r>
          <a:r>
            <a:rPr lang="ja-JP" altLang="ja-JP" sz="900">
              <a:solidFill>
                <a:schemeClr val="dk1"/>
              </a:solidFill>
              <a:effectLst/>
              <a:latin typeface="+mn-lt"/>
              <a:ea typeface="+mn-ea"/>
              <a:cs typeface="+mn-cs"/>
            </a:rPr>
            <a:t>千円）は大幅な減額となり、</a:t>
          </a:r>
          <a:r>
            <a:rPr lang="ja-JP" altLang="en-US" sz="900">
              <a:solidFill>
                <a:schemeClr val="dk1"/>
              </a:solidFill>
              <a:effectLst/>
              <a:latin typeface="+mn-lt"/>
              <a:ea typeface="+mn-ea"/>
              <a:cs typeface="+mn-cs"/>
            </a:rPr>
            <a:t>人件費</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70,356</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物件費</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31,437</a:t>
          </a:r>
          <a:r>
            <a:rPr lang="ja-JP" altLang="ja-JP" sz="900">
              <a:solidFill>
                <a:schemeClr val="dk1"/>
              </a:solidFill>
              <a:effectLst/>
              <a:latin typeface="+mn-lt"/>
              <a:ea typeface="+mn-ea"/>
              <a:cs typeface="+mn-cs"/>
            </a:rPr>
            <a:t>千円）などの増額などが影響している。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の経済対策等により、各年度の構成比は大きく変動している状況であるが、交付税・諸収入等の財源の減少と普通建設事業の増額や特別会計への繰出しといった一般財源が必要な経費の増額傾向が続いており、漸減している傾向にあ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国民健康保険事業特別会計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年度から、後期高齢者医療制度が開始されたこと、また、人口減少などの影響により被保険者の減少傾向は続いている状況である。</a:t>
          </a:r>
          <a:endParaRPr lang="ja-JP" altLang="ja-JP" sz="1400">
            <a:effectLst/>
          </a:endParaRPr>
        </a:p>
        <a:p>
          <a:pPr rtl="0"/>
          <a:r>
            <a:rPr lang="ja-JP" altLang="ja-JP" sz="1100" b="0" i="0" baseline="0">
              <a:solidFill>
                <a:schemeClr val="dk1"/>
              </a:solidFill>
              <a:effectLst/>
              <a:latin typeface="+mn-lt"/>
              <a:ea typeface="+mn-ea"/>
              <a:cs typeface="+mn-cs"/>
            </a:rPr>
            <a:t>　また合併以降、保険料率を改正しておらず、収支状況が悪化して</a:t>
          </a:r>
          <a:r>
            <a:rPr lang="ja-JP" altLang="en-US" sz="1100" b="0" i="0" baseline="0">
              <a:solidFill>
                <a:schemeClr val="dk1"/>
              </a:solidFill>
              <a:effectLst/>
              <a:latin typeface="+mn-lt"/>
              <a:ea typeface="+mn-ea"/>
              <a:cs typeface="+mn-cs"/>
            </a:rPr>
            <a:t>いたため</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は保険料率を改正した。しかしながら、本町の医療費の特殊要件として、精神病院があること、また、被保険者のうち低所得者が多いなど担税能力が低い状況であることから、保険料率の改正がそのまま、赤字解消につながらないため、健康づくりなどといった施策を強く進めていく必要がある。</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en-US" sz="1100" b="0" i="0" baseline="0">
              <a:solidFill>
                <a:schemeClr val="dk1"/>
              </a:solidFill>
              <a:effectLst/>
              <a:latin typeface="+mn-lt"/>
              <a:ea typeface="+mn-ea"/>
              <a:cs typeface="+mn-cs"/>
            </a:rPr>
            <a:t>全体としては、水道事業会計が広域化されたため、連結実質赤字比率に算入されなくなり、標準財政規模比は大きく減少している。</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9331002</v>
      </c>
      <c r="BO4" s="423"/>
      <c r="BP4" s="423"/>
      <c r="BQ4" s="423"/>
      <c r="BR4" s="423"/>
      <c r="BS4" s="423"/>
      <c r="BT4" s="423"/>
      <c r="BU4" s="424"/>
      <c r="BV4" s="422">
        <v>10838663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6.7</v>
      </c>
      <c r="CU4" s="604"/>
      <c r="CV4" s="604"/>
      <c r="CW4" s="604"/>
      <c r="CX4" s="604"/>
      <c r="CY4" s="604"/>
      <c r="CZ4" s="604"/>
      <c r="DA4" s="605"/>
      <c r="DB4" s="603">
        <v>7.3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8907941</v>
      </c>
      <c r="BO5" s="428"/>
      <c r="BP5" s="428"/>
      <c r="BQ5" s="428"/>
      <c r="BR5" s="428"/>
      <c r="BS5" s="428"/>
      <c r="BT5" s="428"/>
      <c r="BU5" s="429"/>
      <c r="BV5" s="427">
        <v>10251766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98.9</v>
      </c>
      <c r="CU5" s="398"/>
      <c r="CV5" s="398"/>
      <c r="CW5" s="398"/>
      <c r="CX5" s="398"/>
      <c r="CY5" s="398"/>
      <c r="CZ5" s="398"/>
      <c r="DA5" s="399"/>
      <c r="DB5" s="397">
        <v>97.9</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423061</v>
      </c>
      <c r="BO6" s="428"/>
      <c r="BP6" s="428"/>
      <c r="BQ6" s="428"/>
      <c r="BR6" s="428"/>
      <c r="BS6" s="428"/>
      <c r="BT6" s="428"/>
      <c r="BU6" s="429"/>
      <c r="BV6" s="427">
        <v>586897</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98.9</v>
      </c>
      <c r="CU6" s="578"/>
      <c r="CV6" s="578"/>
      <c r="CW6" s="578"/>
      <c r="CX6" s="578"/>
      <c r="CY6" s="578"/>
      <c r="CZ6" s="578"/>
      <c r="DA6" s="579"/>
      <c r="DB6" s="577">
        <v>97.9</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53743</v>
      </c>
      <c r="BO7" s="428"/>
      <c r="BP7" s="428"/>
      <c r="BQ7" s="428"/>
      <c r="BR7" s="428"/>
      <c r="BS7" s="428"/>
      <c r="BT7" s="428"/>
      <c r="BU7" s="429"/>
      <c r="BV7" s="427">
        <v>186498</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5503426</v>
      </c>
      <c r="CU7" s="428"/>
      <c r="CV7" s="428"/>
      <c r="CW7" s="428"/>
      <c r="CX7" s="428"/>
      <c r="CY7" s="428"/>
      <c r="CZ7" s="428"/>
      <c r="DA7" s="429"/>
      <c r="DB7" s="427">
        <v>5451301</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369318</v>
      </c>
      <c r="BO8" s="428"/>
      <c r="BP8" s="428"/>
      <c r="BQ8" s="428"/>
      <c r="BR8" s="428"/>
      <c r="BS8" s="428"/>
      <c r="BT8" s="428"/>
      <c r="BU8" s="429"/>
      <c r="BV8" s="427">
        <v>400399</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0.31</v>
      </c>
      <c r="DC8" s="541"/>
      <c r="DD8" s="541"/>
      <c r="DE8" s="541"/>
      <c r="DF8" s="541"/>
      <c r="DG8" s="541"/>
      <c r="DH8" s="541"/>
      <c r="DI8" s="542"/>
      <c r="DJ8" s="185"/>
      <c r="DK8" s="185"/>
      <c r="DL8" s="185"/>
      <c r="DM8" s="185"/>
      <c r="DN8" s="185"/>
      <c r="DO8" s="185"/>
    </row>
    <row r="9" spans="1:119" ht="18.75" customHeight="1" thickBot="1" x14ac:dyDescent="0.25">
      <c r="A9" s="186"/>
      <c r="B9" s="566" t="s">
        <v>110</v>
      </c>
      <c r="C9" s="567"/>
      <c r="D9" s="567"/>
      <c r="E9" s="567"/>
      <c r="F9" s="567"/>
      <c r="G9" s="567"/>
      <c r="H9" s="567"/>
      <c r="I9" s="567"/>
      <c r="J9" s="567"/>
      <c r="K9" s="490"/>
      <c r="L9" s="568" t="s">
        <v>111</v>
      </c>
      <c r="M9" s="569"/>
      <c r="N9" s="569"/>
      <c r="O9" s="569"/>
      <c r="P9" s="569"/>
      <c r="Q9" s="570"/>
      <c r="R9" s="571">
        <v>14862</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-31081</v>
      </c>
      <c r="BO9" s="428"/>
      <c r="BP9" s="428"/>
      <c r="BQ9" s="428"/>
      <c r="BR9" s="428"/>
      <c r="BS9" s="428"/>
      <c r="BT9" s="428"/>
      <c r="BU9" s="429"/>
      <c r="BV9" s="427">
        <v>-239724</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13.9</v>
      </c>
      <c r="CU9" s="398"/>
      <c r="CV9" s="398"/>
      <c r="CW9" s="398"/>
      <c r="CX9" s="398"/>
      <c r="CY9" s="398"/>
      <c r="CZ9" s="398"/>
      <c r="DA9" s="399"/>
      <c r="DB9" s="397">
        <v>13.3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116</v>
      </c>
      <c r="M10" s="401"/>
      <c r="N10" s="401"/>
      <c r="O10" s="401"/>
      <c r="P10" s="401"/>
      <c r="Q10" s="402"/>
      <c r="R10" s="403">
        <v>16152</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2817</v>
      </c>
      <c r="BO10" s="428"/>
      <c r="BP10" s="428"/>
      <c r="BQ10" s="428"/>
      <c r="BR10" s="428"/>
      <c r="BS10" s="428"/>
      <c r="BT10" s="428"/>
      <c r="BU10" s="429"/>
      <c r="BV10" s="427">
        <v>2538</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14768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93</v>
      </c>
      <c r="AV12" s="485"/>
      <c r="AW12" s="485"/>
      <c r="AX12" s="485"/>
      <c r="AY12" s="407" t="s">
        <v>134</v>
      </c>
      <c r="AZ12" s="408"/>
      <c r="BA12" s="408"/>
      <c r="BB12" s="408"/>
      <c r="BC12" s="408"/>
      <c r="BD12" s="408"/>
      <c r="BE12" s="408"/>
      <c r="BF12" s="408"/>
      <c r="BG12" s="408"/>
      <c r="BH12" s="408"/>
      <c r="BI12" s="408"/>
      <c r="BJ12" s="408"/>
      <c r="BK12" s="408"/>
      <c r="BL12" s="408"/>
      <c r="BM12" s="409"/>
      <c r="BN12" s="427">
        <v>200000</v>
      </c>
      <c r="BO12" s="428"/>
      <c r="BP12" s="428"/>
      <c r="BQ12" s="428"/>
      <c r="BR12" s="428"/>
      <c r="BS12" s="428"/>
      <c r="BT12" s="428"/>
      <c r="BU12" s="429"/>
      <c r="BV12" s="427">
        <v>200000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14625</v>
      </c>
      <c r="S13" s="531"/>
      <c r="T13" s="531"/>
      <c r="U13" s="531"/>
      <c r="V13" s="532"/>
      <c r="W13" s="518" t="s">
        <v>138</v>
      </c>
      <c r="X13" s="440"/>
      <c r="Y13" s="440"/>
      <c r="Z13" s="440"/>
      <c r="AA13" s="440"/>
      <c r="AB13" s="441"/>
      <c r="AC13" s="403">
        <v>364</v>
      </c>
      <c r="AD13" s="404"/>
      <c r="AE13" s="404"/>
      <c r="AF13" s="404"/>
      <c r="AG13" s="405"/>
      <c r="AH13" s="403">
        <v>408</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-228264</v>
      </c>
      <c r="BO13" s="428"/>
      <c r="BP13" s="428"/>
      <c r="BQ13" s="428"/>
      <c r="BR13" s="428"/>
      <c r="BS13" s="428"/>
      <c r="BT13" s="428"/>
      <c r="BU13" s="429"/>
      <c r="BV13" s="427">
        <v>-437186</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v>
      </c>
      <c r="CU13" s="398"/>
      <c r="CV13" s="398"/>
      <c r="CW13" s="398"/>
      <c r="CX13" s="398"/>
      <c r="CY13" s="398"/>
      <c r="CZ13" s="398"/>
      <c r="DA13" s="399"/>
      <c r="DB13" s="397">
        <v>5.0999999999999996</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14976</v>
      </c>
      <c r="S14" s="531"/>
      <c r="T14" s="531"/>
      <c r="U14" s="531"/>
      <c r="V14" s="532"/>
      <c r="W14" s="533"/>
      <c r="X14" s="443"/>
      <c r="Y14" s="443"/>
      <c r="Z14" s="443"/>
      <c r="AA14" s="443"/>
      <c r="AB14" s="444"/>
      <c r="AC14" s="523">
        <v>5.5</v>
      </c>
      <c r="AD14" s="524"/>
      <c r="AE14" s="524"/>
      <c r="AF14" s="524"/>
      <c r="AG14" s="525"/>
      <c r="AH14" s="523">
        <v>5.7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145</v>
      </c>
      <c r="N15" s="528"/>
      <c r="O15" s="528"/>
      <c r="P15" s="528"/>
      <c r="Q15" s="529"/>
      <c r="R15" s="530">
        <v>14834</v>
      </c>
      <c r="S15" s="531"/>
      <c r="T15" s="531"/>
      <c r="U15" s="531"/>
      <c r="V15" s="532"/>
      <c r="W15" s="518" t="s">
        <v>146</v>
      </c>
      <c r="X15" s="440"/>
      <c r="Y15" s="440"/>
      <c r="Z15" s="440"/>
      <c r="AA15" s="440"/>
      <c r="AB15" s="441"/>
      <c r="AC15" s="403">
        <v>2190</v>
      </c>
      <c r="AD15" s="404"/>
      <c r="AE15" s="404"/>
      <c r="AF15" s="404"/>
      <c r="AG15" s="405"/>
      <c r="AH15" s="403">
        <v>2495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1489838</v>
      </c>
      <c r="BO15" s="423"/>
      <c r="BP15" s="423"/>
      <c r="BQ15" s="423"/>
      <c r="BR15" s="423"/>
      <c r="BS15" s="423"/>
      <c r="BT15" s="423"/>
      <c r="BU15" s="424"/>
      <c r="BV15" s="422">
        <v>1465620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33.1</v>
      </c>
      <c r="AD16" s="524"/>
      <c r="AE16" s="524"/>
      <c r="AF16" s="524"/>
      <c r="AG16" s="525"/>
      <c r="AH16" s="523">
        <v>34.799999999999997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4775940</v>
      </c>
      <c r="BO16" s="428"/>
      <c r="BP16" s="428"/>
      <c r="BQ16" s="428"/>
      <c r="BR16" s="428"/>
      <c r="BS16" s="428"/>
      <c r="BT16" s="428"/>
      <c r="BU16" s="429"/>
      <c r="BV16" s="427">
        <v>4689988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4069</v>
      </c>
      <c r="AD17" s="404"/>
      <c r="AE17" s="404"/>
      <c r="AF17" s="404"/>
      <c r="AG17" s="405"/>
      <c r="AH17" s="403">
        <v>4273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1889690</v>
      </c>
      <c r="BO17" s="428"/>
      <c r="BP17" s="428"/>
      <c r="BQ17" s="428"/>
      <c r="BR17" s="428"/>
      <c r="BS17" s="428"/>
      <c r="BT17" s="428"/>
      <c r="BU17" s="429"/>
      <c r="BV17" s="427">
        <v>1849763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95.59</v>
      </c>
      <c r="M18" s="492"/>
      <c r="N18" s="492"/>
      <c r="O18" s="492"/>
      <c r="P18" s="492"/>
      <c r="Q18" s="492"/>
      <c r="R18" s="493"/>
      <c r="S18" s="493"/>
      <c r="T18" s="493"/>
      <c r="U18" s="493"/>
      <c r="V18" s="494"/>
      <c r="W18" s="508"/>
      <c r="X18" s="509"/>
      <c r="Y18" s="509"/>
      <c r="Z18" s="509"/>
      <c r="AA18" s="509"/>
      <c r="AB18" s="519"/>
      <c r="AC18" s="391">
        <v>61.4</v>
      </c>
      <c r="AD18" s="392"/>
      <c r="AE18" s="392"/>
      <c r="AF18" s="392"/>
      <c r="AG18" s="495"/>
      <c r="AH18" s="391">
        <v>59.5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5231814</v>
      </c>
      <c r="BO18" s="428"/>
      <c r="BP18" s="428"/>
      <c r="BQ18" s="428"/>
      <c r="BR18" s="428"/>
      <c r="BS18" s="428"/>
      <c r="BT18" s="428"/>
      <c r="BU18" s="429"/>
      <c r="BV18" s="427">
        <v>5152483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155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6343155</v>
      </c>
      <c r="BO19" s="428"/>
      <c r="BP19" s="428"/>
      <c r="BQ19" s="428"/>
      <c r="BR19" s="428"/>
      <c r="BS19" s="428"/>
      <c r="BT19" s="428"/>
      <c r="BU19" s="429"/>
      <c r="BV19" s="427">
        <v>6772500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6411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9508220</v>
      </c>
      <c r="BO23" s="428"/>
      <c r="BP23" s="428"/>
      <c r="BQ23" s="428"/>
      <c r="BR23" s="428"/>
      <c r="BS23" s="428"/>
      <c r="BT23" s="428"/>
      <c r="BU23" s="429"/>
      <c r="BV23" s="427">
        <v>9525913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7590</v>
      </c>
      <c r="R24" s="404"/>
      <c r="S24" s="404"/>
      <c r="T24" s="404"/>
      <c r="U24" s="404"/>
      <c r="V24" s="405"/>
      <c r="W24" s="469"/>
      <c r="X24" s="460"/>
      <c r="Y24" s="461"/>
      <c r="Z24" s="400" t="s">
        <v>170</v>
      </c>
      <c r="AA24" s="401"/>
      <c r="AB24" s="401"/>
      <c r="AC24" s="401"/>
      <c r="AD24" s="401"/>
      <c r="AE24" s="401"/>
      <c r="AF24" s="401"/>
      <c r="AG24" s="402"/>
      <c r="AH24" s="403">
        <v>159</v>
      </c>
      <c r="AI24" s="404"/>
      <c r="AJ24" s="404"/>
      <c r="AK24" s="404"/>
      <c r="AL24" s="405"/>
      <c r="AM24" s="403">
        <v>461895</v>
      </c>
      <c r="AN24" s="404"/>
      <c r="AO24" s="404"/>
      <c r="AP24" s="404"/>
      <c r="AQ24" s="404"/>
      <c r="AR24" s="405"/>
      <c r="AS24" s="403">
        <v>2905</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7672017</v>
      </c>
      <c r="BO24" s="428"/>
      <c r="BP24" s="428"/>
      <c r="BQ24" s="428"/>
      <c r="BR24" s="428"/>
      <c r="BS24" s="428"/>
      <c r="BT24" s="428"/>
      <c r="BU24" s="429"/>
      <c r="BV24" s="427">
        <v>7535215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2</v>
      </c>
      <c r="M25" s="404"/>
      <c r="N25" s="404"/>
      <c r="O25" s="404"/>
      <c r="P25" s="405"/>
      <c r="Q25" s="403">
        <v>5700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174</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1708662</v>
      </c>
      <c r="BO25" s="423"/>
      <c r="BP25" s="423"/>
      <c r="BQ25" s="423"/>
      <c r="BR25" s="423"/>
      <c r="BS25" s="423"/>
      <c r="BT25" s="423"/>
      <c r="BU25" s="424"/>
      <c r="BV25" s="422">
        <v>295642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5250</v>
      </c>
      <c r="R26" s="404"/>
      <c r="S26" s="404"/>
      <c r="T26" s="404"/>
      <c r="U26" s="404"/>
      <c r="V26" s="405"/>
      <c r="W26" s="469"/>
      <c r="X26" s="460"/>
      <c r="Y26" s="461"/>
      <c r="Z26" s="400" t="s">
        <v>177</v>
      </c>
      <c r="AA26" s="482"/>
      <c r="AB26" s="482"/>
      <c r="AC26" s="482"/>
      <c r="AD26" s="482"/>
      <c r="AE26" s="482"/>
      <c r="AF26" s="482"/>
      <c r="AG26" s="483"/>
      <c r="AH26" s="403">
        <v>7</v>
      </c>
      <c r="AI26" s="404"/>
      <c r="AJ26" s="404"/>
      <c r="AK26" s="404"/>
      <c r="AL26" s="405"/>
      <c r="AM26" s="403">
        <v>20944</v>
      </c>
      <c r="AN26" s="404"/>
      <c r="AO26" s="404"/>
      <c r="AP26" s="404"/>
      <c r="AQ26" s="404"/>
      <c r="AR26" s="405"/>
      <c r="AS26" s="403">
        <v>2992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3450</v>
      </c>
      <c r="R27" s="404"/>
      <c r="S27" s="404"/>
      <c r="T27" s="404"/>
      <c r="U27" s="404"/>
      <c r="V27" s="405"/>
      <c r="W27" s="469"/>
      <c r="X27" s="460"/>
      <c r="Y27" s="461"/>
      <c r="Z27" s="400" t="s">
        <v>180</v>
      </c>
      <c r="AA27" s="401"/>
      <c r="AB27" s="401"/>
      <c r="AC27" s="401"/>
      <c r="AD27" s="401"/>
      <c r="AE27" s="401"/>
      <c r="AF27" s="401"/>
      <c r="AG27" s="402"/>
      <c r="AH27" s="403">
        <v>15</v>
      </c>
      <c r="AI27" s="404"/>
      <c r="AJ27" s="404"/>
      <c r="AK27" s="404"/>
      <c r="AL27" s="405"/>
      <c r="AM27" s="403">
        <v>47736</v>
      </c>
      <c r="AN27" s="404"/>
      <c r="AO27" s="404"/>
      <c r="AP27" s="404"/>
      <c r="AQ27" s="404"/>
      <c r="AR27" s="405"/>
      <c r="AS27" s="403">
        <v>3182</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174</v>
      </c>
      <c r="BO27" s="431"/>
      <c r="BP27" s="431"/>
      <c r="BQ27" s="431"/>
      <c r="BR27" s="431"/>
      <c r="BS27" s="431"/>
      <c r="BT27" s="431"/>
      <c r="BU27" s="432"/>
      <c r="BV27" s="430" t="s">
        <v>174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2800</v>
      </c>
      <c r="R28" s="404"/>
      <c r="S28" s="404"/>
      <c r="T28" s="404"/>
      <c r="U28" s="404"/>
      <c r="V28" s="405"/>
      <c r="W28" s="469"/>
      <c r="X28" s="460"/>
      <c r="Y28" s="461"/>
      <c r="Z28" s="400" t="s">
        <v>183</v>
      </c>
      <c r="AA28" s="401"/>
      <c r="AB28" s="401"/>
      <c r="AC28" s="401"/>
      <c r="AD28" s="401"/>
      <c r="AE28" s="401"/>
      <c r="AF28" s="401"/>
      <c r="AG28" s="402"/>
      <c r="AH28" s="403" t="s">
        <v>174</v>
      </c>
      <c r="AI28" s="404"/>
      <c r="AJ28" s="404"/>
      <c r="AK28" s="404"/>
      <c r="AL28" s="405"/>
      <c r="AM28" s="403" t="s">
        <v>128</v>
      </c>
      <c r="AN28" s="404"/>
      <c r="AO28" s="404"/>
      <c r="AP28" s="404"/>
      <c r="AQ28" s="404"/>
      <c r="AR28" s="405"/>
      <c r="AS28" s="403" t="s">
        <v>174</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1491379</v>
      </c>
      <c r="BO28" s="423"/>
      <c r="BP28" s="423"/>
      <c r="BQ28" s="423"/>
      <c r="BR28" s="423"/>
      <c r="BS28" s="423"/>
      <c r="BT28" s="423"/>
      <c r="BU28" s="424"/>
      <c r="BV28" s="422">
        <v>1487562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185</v>
      </c>
      <c r="F29" s="401"/>
      <c r="G29" s="401"/>
      <c r="H29" s="401"/>
      <c r="I29" s="401"/>
      <c r="J29" s="401"/>
      <c r="K29" s="402"/>
      <c r="L29" s="403">
        <v>12</v>
      </c>
      <c r="M29" s="404"/>
      <c r="N29" s="404"/>
      <c r="O29" s="404"/>
      <c r="P29" s="405"/>
      <c r="Q29" s="403">
        <v>2700</v>
      </c>
      <c r="R29" s="404"/>
      <c r="S29" s="404"/>
      <c r="T29" s="404"/>
      <c r="U29" s="404"/>
      <c r="V29" s="405"/>
      <c r="W29" s="470"/>
      <c r="X29" s="471"/>
      <c r="Y29" s="472"/>
      <c r="Z29" s="400" t="s">
        <v>186</v>
      </c>
      <c r="AA29" s="401"/>
      <c r="AB29" s="401"/>
      <c r="AC29" s="401"/>
      <c r="AD29" s="401"/>
      <c r="AE29" s="401"/>
      <c r="AF29" s="401"/>
      <c r="AG29" s="402"/>
      <c r="AH29" s="403">
        <v>174</v>
      </c>
      <c r="AI29" s="404"/>
      <c r="AJ29" s="404"/>
      <c r="AK29" s="404"/>
      <c r="AL29" s="405"/>
      <c r="AM29" s="403">
        <v>509631</v>
      </c>
      <c r="AN29" s="404"/>
      <c r="AO29" s="404"/>
      <c r="AP29" s="404"/>
      <c r="AQ29" s="404"/>
      <c r="AR29" s="405"/>
      <c r="AS29" s="403">
        <v>2929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2139047</v>
      </c>
      <c r="BO29" s="428"/>
      <c r="BP29" s="428"/>
      <c r="BQ29" s="428"/>
      <c r="BR29" s="428"/>
      <c r="BS29" s="428"/>
      <c r="BT29" s="428"/>
      <c r="BU29" s="429"/>
      <c r="BV29" s="427">
        <v>2233273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95.1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2757122</v>
      </c>
      <c r="BO30" s="431"/>
      <c r="BP30" s="431"/>
      <c r="BQ30" s="431"/>
      <c r="BR30" s="431"/>
      <c r="BS30" s="431"/>
      <c r="BT30" s="431"/>
      <c r="BU30" s="432"/>
      <c r="BV30" s="430">
        <v>2855645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195</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介護保険施設事業会計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小豆地区広域行政事務組合（一般会計）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（一財）小豆島オリーブ公園</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小豆地区広域行政事務組合（広域連携事業基金）</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（一財）岬の分教場保存会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小豆地区広域行政事務組合（介護サービス事業）</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（一財）小豆島ふるさと村</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伝法川防災溜池事業組合</v>
      </c>
      <c r="BZ37" s="385"/>
      <c r="CA37" s="385"/>
      <c r="CB37" s="385"/>
      <c r="CC37" s="385"/>
      <c r="CD37" s="385"/>
      <c r="CE37" s="385"/>
      <c r="CF37" s="385"/>
      <c r="CG37" s="385"/>
      <c r="CH37" s="385"/>
      <c r="CI37" s="385"/>
      <c r="CJ37" s="385"/>
      <c r="CK37" s="385"/>
      <c r="CL37" s="385"/>
      <c r="CM37" s="385"/>
      <c r="CN37" s="213"/>
      <c r="CO37" s="386">
        <f t="shared" si="3"/>
        <v>20</v>
      </c>
      <c r="CP37" s="386"/>
      <c r="CQ37" s="385" t="str">
        <f>IF('各会計、関係団体の財政状況及び健全化判断比率'!BS10="","",'各会計、関係団体の財政状況及び健全化判断比率'!BS10)</f>
        <v>小豆島オリーブバス（株）</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介護予防支援事業特別会計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香川県市町総合事務組合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香川県後期高齢者医療広域連合（一般会計）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香川県後期高齢者医療広域連合（後期高齢者医療事業）</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小豆島中央病院企業団</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香川県広域水道企業団（水道事業）</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rX0XVDog8rEmz9ZBc6lkHRAClAZW7GZI/Jthtteq9whphi4j1RJ5fhE5pibN3fAeWP21Toimi+a+ZlBx1C3FQ==" saltValue="7F5gOcLZKS+GSn34Mcej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06" t="s">
        <v>560</v>
      </c>
      <c r="D34" s="1206"/>
      <c r="E34" s="1207"/>
      <c r="F34" s="32">
        <v>8.3699999999999992</v>
      </c>
      <c r="G34" s="33">
        <v>9.7100000000000009</v>
      </c>
      <c r="H34" s="33">
        <v>11.49</v>
      </c>
      <c r="I34" s="33">
        <v>7.34</v>
      </c>
      <c r="J34" s="34">
        <v>6.71</v>
      </c>
      <c r="K34" s="22"/>
      <c r="L34" s="22"/>
      <c r="M34" s="22"/>
      <c r="N34" s="22"/>
      <c r="O34" s="22"/>
      <c r="P34" s="22"/>
    </row>
    <row r="35" spans="1:16" ht="39" customHeight="1" x14ac:dyDescent="0.2">
      <c r="A35" s="22"/>
      <c r="B35" s="35"/>
      <c r="C35" s="1200" t="s">
        <v>561</v>
      </c>
      <c r="D35" s="1201"/>
      <c r="E35" s="1202"/>
      <c r="F35" s="36">
        <v>3.93</v>
      </c>
      <c r="G35" s="37">
        <v>3.34</v>
      </c>
      <c r="H35" s="37">
        <v>1.64</v>
      </c>
      <c r="I35" s="37">
        <v>1.44</v>
      </c>
      <c r="J35" s="38">
        <v>1.68</v>
      </c>
      <c r="K35" s="22"/>
      <c r="L35" s="22"/>
      <c r="M35" s="22"/>
      <c r="N35" s="22"/>
      <c r="O35" s="22"/>
      <c r="P35" s="22"/>
    </row>
    <row r="36" spans="1:16" ht="39" customHeight="1" x14ac:dyDescent="0.2">
      <c r="A36" s="22"/>
      <c r="B36" s="35"/>
      <c r="C36" s="1200" t="s">
        <v>562</v>
      </c>
      <c r="D36" s="1201"/>
      <c r="E36" s="1202"/>
      <c r="F36" s="36">
        <v>2.35</v>
      </c>
      <c r="G36" s="37">
        <v>0</v>
      </c>
      <c r="H36" s="37">
        <v>0.06</v>
      </c>
      <c r="I36" s="37">
        <v>0.61</v>
      </c>
      <c r="J36" s="38">
        <v>0.52</v>
      </c>
      <c r="K36" s="22"/>
      <c r="L36" s="22"/>
      <c r="M36" s="22"/>
      <c r="N36" s="22"/>
      <c r="O36" s="22"/>
      <c r="P36" s="22"/>
    </row>
    <row r="37" spans="1:16" ht="39" customHeight="1" x14ac:dyDescent="0.2">
      <c r="A37" s="22"/>
      <c r="B37" s="35"/>
      <c r="C37" s="1200" t="s">
        <v>563</v>
      </c>
      <c r="D37" s="1201"/>
      <c r="E37" s="1202"/>
      <c r="F37" s="36">
        <v>0.28000000000000003</v>
      </c>
      <c r="G37" s="37">
        <v>0.33</v>
      </c>
      <c r="H37" s="37">
        <v>0.46</v>
      </c>
      <c r="I37" s="37">
        <v>0.85</v>
      </c>
      <c r="J37" s="38">
        <v>0.39</v>
      </c>
      <c r="K37" s="22"/>
      <c r="L37" s="22"/>
      <c r="M37" s="22"/>
      <c r="N37" s="22"/>
      <c r="O37" s="22"/>
      <c r="P37" s="22"/>
    </row>
    <row r="38" spans="1:16" ht="39" customHeight="1" x14ac:dyDescent="0.2">
      <c r="A38" s="22"/>
      <c r="B38" s="35"/>
      <c r="C38" s="1200" t="s">
        <v>564</v>
      </c>
      <c r="D38" s="1201"/>
      <c r="E38" s="1202"/>
      <c r="F38" s="36">
        <v>0.28999999999999998</v>
      </c>
      <c r="G38" s="37">
        <v>0.25</v>
      </c>
      <c r="H38" s="37">
        <v>0.2</v>
      </c>
      <c r="I38" s="37">
        <v>0.05</v>
      </c>
      <c r="J38" s="38">
        <v>7.0000000000000007E-2</v>
      </c>
      <c r="K38" s="22"/>
      <c r="L38" s="22"/>
      <c r="M38" s="22"/>
      <c r="N38" s="22"/>
      <c r="O38" s="22"/>
      <c r="P38" s="22"/>
    </row>
    <row r="39" spans="1:16" ht="39" customHeight="1" x14ac:dyDescent="0.2">
      <c r="A39" s="22"/>
      <c r="B39" s="35"/>
      <c r="C39" s="1200" t="s">
        <v>565</v>
      </c>
      <c r="D39" s="1201"/>
      <c r="E39" s="1202"/>
      <c r="F39" s="36">
        <v>0.02</v>
      </c>
      <c r="G39" s="37">
        <v>0.01</v>
      </c>
      <c r="H39" s="37">
        <v>0</v>
      </c>
      <c r="I39" s="37">
        <v>0</v>
      </c>
      <c r="J39" s="38">
        <v>0.02</v>
      </c>
      <c r="K39" s="22"/>
      <c r="L39" s="22"/>
      <c r="M39" s="22"/>
      <c r="N39" s="22"/>
      <c r="O39" s="22"/>
      <c r="P39" s="22"/>
    </row>
    <row r="40" spans="1:16" ht="39" customHeight="1" x14ac:dyDescent="0.2">
      <c r="A40" s="22"/>
      <c r="B40" s="35"/>
      <c r="C40" s="1200" t="s">
        <v>566</v>
      </c>
      <c r="D40" s="1201"/>
      <c r="E40" s="1202"/>
      <c r="F40" s="36">
        <v>0</v>
      </c>
      <c r="G40" s="37">
        <v>0</v>
      </c>
      <c r="H40" s="37">
        <v>0</v>
      </c>
      <c r="I40" s="37">
        <v>0</v>
      </c>
      <c r="J40" s="38">
        <v>0</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567</v>
      </c>
      <c r="D42" s="1201"/>
      <c r="E42" s="1202"/>
      <c r="F42" s="36" t="s">
        <v>509</v>
      </c>
      <c r="G42" s="37" t="s">
        <v>509</v>
      </c>
      <c r="H42" s="37" t="s">
        <v>509</v>
      </c>
      <c r="I42" s="37" t="s">
        <v>509</v>
      </c>
      <c r="J42" s="38" t="s">
        <v>509</v>
      </c>
      <c r="K42" s="22"/>
      <c r="L42" s="22"/>
      <c r="M42" s="22"/>
      <c r="N42" s="22"/>
      <c r="O42" s="22"/>
      <c r="P42" s="22"/>
    </row>
    <row r="43" spans="1:16" ht="39" customHeight="1" thickBot="1" x14ac:dyDescent="0.25">
      <c r="A43" s="22"/>
      <c r="B43" s="40"/>
      <c r="C43" s="1203" t="s">
        <v>568</v>
      </c>
      <c r="D43" s="1204"/>
      <c r="E43" s="1205"/>
      <c r="F43" s="41">
        <v>40.49</v>
      </c>
      <c r="G43" s="42">
        <v>26.51</v>
      </c>
      <c r="H43" s="42">
        <v>20.72</v>
      </c>
      <c r="I43" s="42">
        <v>17.760000000000002</v>
      </c>
      <c r="J43" s="43" t="s">
        <v>509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LhsyyYn/XpzaDN6udahECYJcx6+dwM3xs54GX27ahMBh46+4MybXGwhGC/jeE0HCEldjhgcVD+ld61PZdqHHQ==" saltValue="jOgJI2CdYw47WHq2SnP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843</v>
      </c>
      <c r="L45" s="60">
        <v>873</v>
      </c>
      <c r="M45" s="60">
        <v>1231</v>
      </c>
      <c r="N45" s="60">
        <v>1240</v>
      </c>
      <c r="O45" s="61">
        <v>1172</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509</v>
      </c>
      <c r="L46" s="64" t="s">
        <v>509</v>
      </c>
      <c r="M46" s="64" t="s">
        <v>509</v>
      </c>
      <c r="N46" s="64" t="s">
        <v>509</v>
      </c>
      <c r="O46" s="65" t="s">
        <v>509</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509</v>
      </c>
      <c r="L47" s="64" t="s">
        <v>509</v>
      </c>
      <c r="M47" s="64" t="s">
        <v>509</v>
      </c>
      <c r="N47" s="64" t="s">
        <v>509</v>
      </c>
      <c r="O47" s="65" t="s">
        <v>509</v>
      </c>
      <c r="P47" s="48"/>
      <c r="Q47" s="48"/>
      <c r="R47" s="48"/>
      <c r="S47" s="48"/>
      <c r="T47" s="48"/>
      <c r="U47" s="48"/>
    </row>
    <row r="48" spans="1:21" ht="30.75" customHeight="1" x14ac:dyDescent="0.2">
      <c r="A48" s="48"/>
      <c r="B48" s="1228"/>
      <c r="C48" s="1229"/>
      <c r="D48" s="62"/>
      <c r="E48" s="1210" t="s">
        <v>15</v>
      </c>
      <c r="F48" s="1210"/>
      <c r="G48" s="1210"/>
      <c r="H48" s="1210"/>
      <c r="I48" s="1210"/>
      <c r="J48" s="1211"/>
      <c r="K48" s="63">
        <v>225</v>
      </c>
      <c r="L48" s="64">
        <v>216</v>
      </c>
      <c r="M48" s="64" t="s">
        <v>509</v>
      </c>
      <c r="N48" s="64" t="s">
        <v>509</v>
      </c>
      <c r="O48" s="65" t="s">
        <v>509</v>
      </c>
      <c r="P48" s="48"/>
      <c r="Q48" s="48"/>
      <c r="R48" s="48"/>
      <c r="S48" s="48"/>
      <c r="T48" s="48"/>
      <c r="U48" s="48"/>
    </row>
    <row r="49" spans="1:21" ht="30.75" customHeight="1" x14ac:dyDescent="0.2">
      <c r="A49" s="48"/>
      <c r="B49" s="1228"/>
      <c r="C49" s="1229"/>
      <c r="D49" s="62"/>
      <c r="E49" s="1210" t="s">
        <v>16</v>
      </c>
      <c r="F49" s="1210"/>
      <c r="G49" s="1210"/>
      <c r="H49" s="1210"/>
      <c r="I49" s="1210"/>
      <c r="J49" s="1211"/>
      <c r="K49" s="63">
        <v>16</v>
      </c>
      <c r="L49" s="64">
        <v>21</v>
      </c>
      <c r="M49" s="64">
        <v>18</v>
      </c>
      <c r="N49" s="64">
        <v>42</v>
      </c>
      <c r="O49" s="65">
        <v>118</v>
      </c>
      <c r="P49" s="48"/>
      <c r="Q49" s="48"/>
      <c r="R49" s="48"/>
      <c r="S49" s="48"/>
      <c r="T49" s="48"/>
      <c r="U49" s="48"/>
    </row>
    <row r="50" spans="1:21" ht="30.75" customHeight="1" x14ac:dyDescent="0.2">
      <c r="A50" s="48"/>
      <c r="B50" s="1228"/>
      <c r="C50" s="1229"/>
      <c r="D50" s="62"/>
      <c r="E50" s="1210" t="s">
        <v>17</v>
      </c>
      <c r="F50" s="1210"/>
      <c r="G50" s="1210"/>
      <c r="H50" s="1210"/>
      <c r="I50" s="1210"/>
      <c r="J50" s="1211"/>
      <c r="K50" s="63">
        <v>0</v>
      </c>
      <c r="L50" s="64">
        <v>0</v>
      </c>
      <c r="M50" s="64">
        <v>0</v>
      </c>
      <c r="N50" s="64">
        <v>0</v>
      </c>
      <c r="O50" s="65">
        <v>0</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509</v>
      </c>
      <c r="L51" s="64">
        <v>0</v>
      </c>
      <c r="M51" s="64">
        <v>0</v>
      </c>
      <c r="N51" s="64">
        <v>0</v>
      </c>
      <c r="O51" s="65" t="s">
        <v>509</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904</v>
      </c>
      <c r="L52" s="64">
        <v>944</v>
      </c>
      <c r="M52" s="64">
        <v>993</v>
      </c>
      <c r="N52" s="64">
        <v>1008</v>
      </c>
      <c r="O52" s="65">
        <v>1009</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180</v>
      </c>
      <c r="L53" s="69">
        <v>166</v>
      </c>
      <c r="M53" s="69">
        <v>256</v>
      </c>
      <c r="N53" s="69">
        <v>274</v>
      </c>
      <c r="O53" s="70">
        <v>281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586</v>
      </c>
      <c r="L57" s="83" t="s">
        <v>586</v>
      </c>
      <c r="M57" s="83" t="s">
        <v>586</v>
      </c>
      <c r="N57" s="83" t="s">
        <v>586</v>
      </c>
      <c r="O57" s="84" t="s">
        <v>586</v>
      </c>
    </row>
    <row r="58" spans="1:21" ht="31.5" customHeight="1" thickBot="1" x14ac:dyDescent="0.25">
      <c r="B58" s="1218"/>
      <c r="C58" s="1219"/>
      <c r="D58" s="1223" t="s">
        <v>27</v>
      </c>
      <c r="E58" s="1224"/>
      <c r="F58" s="1224"/>
      <c r="G58" s="1224"/>
      <c r="H58" s="1224"/>
      <c r="I58" s="1224"/>
      <c r="J58" s="1225"/>
      <c r="K58" s="85" t="s">
        <v>586</v>
      </c>
      <c r="L58" s="86" t="s">
        <v>586</v>
      </c>
      <c r="M58" s="86" t="s">
        <v>586</v>
      </c>
      <c r="N58" s="86" t="s">
        <v>586</v>
      </c>
      <c r="O58" s="87" t="s">
        <v>586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bfmBy0fnx0f6U1OxqjNm9wAkhybHvSKsfu4CNpMY5KzjBoiHeDXDSmkUDsSMwpEKlH78hTwNwfCvuTGK6NJA==" saltValue="u+nuSC58iqz1VFDTuMA4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550</v>
      </c>
      <c r="J40" s="99" t="s">
        <v>551</v>
      </c>
      <c r="K40" s="99" t="s">
        <v>552</v>
      </c>
      <c r="L40" s="99" t="s">
        <v>553</v>
      </c>
      <c r="M40" s="100" t="s">
        <v>554</v>
      </c>
    </row>
    <row r="41" spans="2:13" ht="27.75" customHeight="1" x14ac:dyDescent="0.2">
      <c r="B41" s="1246" t="s">
        <v>30</v>
      </c>
      <c r="C41" s="1247"/>
      <c r="D41" s="101"/>
      <c r="E41" s="1248" t="s">
        <v>31</v>
      </c>
      <c r="F41" s="1248"/>
      <c r="G41" s="1248"/>
      <c r="H41" s="1249"/>
      <c r="I41" s="102">
        <v>7660</v>
      </c>
      <c r="J41" s="103">
        <v>8976</v>
      </c>
      <c r="K41" s="103">
        <v>10977</v>
      </c>
      <c r="L41" s="103">
        <v>11385</v>
      </c>
      <c r="M41" s="104">
        <v>11141</v>
      </c>
    </row>
    <row r="42" spans="2:13" ht="27.75" customHeight="1" x14ac:dyDescent="0.2">
      <c r="B42" s="1236"/>
      <c r="C42" s="1237"/>
      <c r="D42" s="105"/>
      <c r="E42" s="1240" t="s">
        <v>32</v>
      </c>
      <c r="F42" s="1240"/>
      <c r="G42" s="1240"/>
      <c r="H42" s="1241"/>
      <c r="I42" s="106" t="s">
        <v>509</v>
      </c>
      <c r="J42" s="107" t="s">
        <v>509</v>
      </c>
      <c r="K42" s="107" t="s">
        <v>509</v>
      </c>
      <c r="L42" s="107" t="s">
        <v>509</v>
      </c>
      <c r="M42" s="108" t="s">
        <v>509</v>
      </c>
    </row>
    <row r="43" spans="2:13" ht="27.75" customHeight="1" x14ac:dyDescent="0.2">
      <c r="B43" s="1236"/>
      <c r="C43" s="1237"/>
      <c r="D43" s="105"/>
      <c r="E43" s="1240" t="s">
        <v>33</v>
      </c>
      <c r="F43" s="1240"/>
      <c r="G43" s="1240"/>
      <c r="H43" s="1241"/>
      <c r="I43" s="106">
        <v>1776</v>
      </c>
      <c r="J43" s="107">
        <v>1606</v>
      </c>
      <c r="K43" s="107" t="s">
        <v>509</v>
      </c>
      <c r="L43" s="107" t="s">
        <v>509</v>
      </c>
      <c r="M43" s="108" t="s">
        <v>509</v>
      </c>
    </row>
    <row r="44" spans="2:13" ht="27.75" customHeight="1" x14ac:dyDescent="0.2">
      <c r="B44" s="1236"/>
      <c r="C44" s="1237"/>
      <c r="D44" s="105"/>
      <c r="E44" s="1240" t="s">
        <v>34</v>
      </c>
      <c r="F44" s="1240"/>
      <c r="G44" s="1240"/>
      <c r="H44" s="1241"/>
      <c r="I44" s="106">
        <v>376</v>
      </c>
      <c r="J44" s="107">
        <v>1759</v>
      </c>
      <c r="K44" s="107">
        <v>1752</v>
      </c>
      <c r="L44" s="107">
        <v>1709</v>
      </c>
      <c r="M44" s="108">
        <v>1623</v>
      </c>
    </row>
    <row r="45" spans="2:13" ht="27.75" customHeight="1" x14ac:dyDescent="0.2">
      <c r="B45" s="1236"/>
      <c r="C45" s="1237"/>
      <c r="D45" s="105"/>
      <c r="E45" s="1240" t="s">
        <v>35</v>
      </c>
      <c r="F45" s="1240"/>
      <c r="G45" s="1240"/>
      <c r="H45" s="1241"/>
      <c r="I45" s="106">
        <v>1228</v>
      </c>
      <c r="J45" s="107">
        <v>1280</v>
      </c>
      <c r="K45" s="107">
        <v>1211</v>
      </c>
      <c r="L45" s="107">
        <v>1157</v>
      </c>
      <c r="M45" s="108">
        <v>1067</v>
      </c>
    </row>
    <row r="46" spans="2:13" ht="27.75" customHeight="1" x14ac:dyDescent="0.2">
      <c r="B46" s="1236"/>
      <c r="C46" s="1237"/>
      <c r="D46" s="109"/>
      <c r="E46" s="1240" t="s">
        <v>36</v>
      </c>
      <c r="F46" s="1240"/>
      <c r="G46" s="1240"/>
      <c r="H46" s="1241"/>
      <c r="I46" s="106" t="s">
        <v>509</v>
      </c>
      <c r="J46" s="107" t="s">
        <v>509</v>
      </c>
      <c r="K46" s="107" t="s">
        <v>509</v>
      </c>
      <c r="L46" s="107" t="s">
        <v>509</v>
      </c>
      <c r="M46" s="108" t="s">
        <v>509</v>
      </c>
    </row>
    <row r="47" spans="2:13" ht="27.75" customHeight="1" x14ac:dyDescent="0.2">
      <c r="B47" s="1236"/>
      <c r="C47" s="1237"/>
      <c r="D47" s="110"/>
      <c r="E47" s="1250" t="s">
        <v>37</v>
      </c>
      <c r="F47" s="1251"/>
      <c r="G47" s="1251"/>
      <c r="H47" s="1252"/>
      <c r="I47" s="106" t="s">
        <v>509</v>
      </c>
      <c r="J47" s="107" t="s">
        <v>509</v>
      </c>
      <c r="K47" s="107" t="s">
        <v>509</v>
      </c>
      <c r="L47" s="107" t="s">
        <v>509</v>
      </c>
      <c r="M47" s="108" t="s">
        <v>509</v>
      </c>
    </row>
    <row r="48" spans="2:13" ht="27.75" customHeight="1" x14ac:dyDescent="0.2">
      <c r="B48" s="1236"/>
      <c r="C48" s="1237"/>
      <c r="D48" s="105"/>
      <c r="E48" s="1240" t="s">
        <v>38</v>
      </c>
      <c r="F48" s="1240"/>
      <c r="G48" s="1240"/>
      <c r="H48" s="1241"/>
      <c r="I48" s="106" t="s">
        <v>509</v>
      </c>
      <c r="J48" s="107" t="s">
        <v>509</v>
      </c>
      <c r="K48" s="107" t="s">
        <v>509</v>
      </c>
      <c r="L48" s="107" t="s">
        <v>509</v>
      </c>
      <c r="M48" s="108" t="s">
        <v>509</v>
      </c>
    </row>
    <row r="49" spans="2:13" ht="27.75" customHeight="1" x14ac:dyDescent="0.2">
      <c r="B49" s="1238"/>
      <c r="C49" s="1239"/>
      <c r="D49" s="105"/>
      <c r="E49" s="1240" t="s">
        <v>39</v>
      </c>
      <c r="F49" s="1240"/>
      <c r="G49" s="1240"/>
      <c r="H49" s="1241"/>
      <c r="I49" s="106" t="s">
        <v>509</v>
      </c>
      <c r="J49" s="107" t="s">
        <v>509</v>
      </c>
      <c r="K49" s="107" t="s">
        <v>509</v>
      </c>
      <c r="L49" s="107" t="s">
        <v>509</v>
      </c>
      <c r="M49" s="108" t="s">
        <v>509</v>
      </c>
    </row>
    <row r="50" spans="2:13" ht="27.75" customHeight="1" x14ac:dyDescent="0.2">
      <c r="B50" s="1234" t="s">
        <v>40</v>
      </c>
      <c r="C50" s="1235"/>
      <c r="D50" s="111"/>
      <c r="E50" s="1240" t="s">
        <v>41</v>
      </c>
      <c r="F50" s="1240"/>
      <c r="G50" s="1240"/>
      <c r="H50" s="1241"/>
      <c r="I50" s="106">
        <v>5272</v>
      </c>
      <c r="J50" s="107">
        <v>6178</v>
      </c>
      <c r="K50" s="107">
        <v>6133</v>
      </c>
      <c r="L50" s="107">
        <v>5895</v>
      </c>
      <c r="M50" s="108">
        <v>5650</v>
      </c>
    </row>
    <row r="51" spans="2:13" ht="27.75" customHeight="1" x14ac:dyDescent="0.2">
      <c r="B51" s="1236"/>
      <c r="C51" s="1237"/>
      <c r="D51" s="105"/>
      <c r="E51" s="1240" t="s">
        <v>42</v>
      </c>
      <c r="F51" s="1240"/>
      <c r="G51" s="1240"/>
      <c r="H51" s="1241"/>
      <c r="I51" s="106">
        <v>37</v>
      </c>
      <c r="J51" s="107">
        <v>27</v>
      </c>
      <c r="K51" s="107">
        <v>17</v>
      </c>
      <c r="L51" s="107">
        <v>8</v>
      </c>
      <c r="M51" s="108">
        <v>3</v>
      </c>
    </row>
    <row r="52" spans="2:13" ht="27.75" customHeight="1" x14ac:dyDescent="0.2">
      <c r="B52" s="1238"/>
      <c r="C52" s="1239"/>
      <c r="D52" s="105"/>
      <c r="E52" s="1240" t="s">
        <v>43</v>
      </c>
      <c r="F52" s="1240"/>
      <c r="G52" s="1240"/>
      <c r="H52" s="1241"/>
      <c r="I52" s="106">
        <v>9823</v>
      </c>
      <c r="J52" s="107">
        <v>11415</v>
      </c>
      <c r="K52" s="107">
        <v>11251</v>
      </c>
      <c r="L52" s="107">
        <v>11643</v>
      </c>
      <c r="M52" s="108">
        <v>11478</v>
      </c>
    </row>
    <row r="53" spans="2:13" ht="27.75" customHeight="1" thickBot="1" x14ac:dyDescent="0.25">
      <c r="B53" s="1242" t="s">
        <v>21</v>
      </c>
      <c r="C53" s="1243"/>
      <c r="D53" s="112"/>
      <c r="E53" s="1244" t="s">
        <v>44</v>
      </c>
      <c r="F53" s="1244"/>
      <c r="G53" s="1244"/>
      <c r="H53" s="1245"/>
      <c r="I53" s="113">
        <v>-4094</v>
      </c>
      <c r="J53" s="114">
        <v>-3998</v>
      </c>
      <c r="K53" s="114">
        <v>-3461</v>
      </c>
      <c r="L53" s="114">
        <v>-3296</v>
      </c>
      <c r="M53" s="115">
        <v>-3300</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iAu6D2U39fJOtLKT424MKRLqqhJKfaCVk4ZPuAEWyFB5k/rMPSmAIBIneqLFld/mwocRsv7FoFiW2MBnjly9A==" saltValue="UIWLs3gVMRfBODtAJVOC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552</v>
      </c>
      <c r="G54" s="124" t="s">
        <v>553</v>
      </c>
      <c r="H54" s="125" t="s">
        <v>554</v>
      </c>
    </row>
    <row r="55" spans="2:8" ht="52.5" customHeight="1" x14ac:dyDescent="0.2">
      <c r="B55" s="126"/>
      <c r="C55" s="1261" t="s">
        <v>47</v>
      </c>
      <c r="D55" s="1261"/>
      <c r="E55" s="1262"/>
      <c r="F55" s="127">
        <v>1364</v>
      </c>
      <c r="G55" s="127">
        <v>1488</v>
      </c>
      <c r="H55" s="128">
        <v>1491</v>
      </c>
    </row>
    <row r="56" spans="2:8" ht="52.5" customHeight="1" x14ac:dyDescent="0.2">
      <c r="B56" s="129"/>
      <c r="C56" s="1263" t="s">
        <v>48</v>
      </c>
      <c r="D56" s="1263"/>
      <c r="E56" s="1264"/>
      <c r="F56" s="130">
        <v>2634</v>
      </c>
      <c r="G56" s="130">
        <v>2233</v>
      </c>
      <c r="H56" s="131">
        <v>2139</v>
      </c>
    </row>
    <row r="57" spans="2:8" ht="53.25" customHeight="1" x14ac:dyDescent="0.2">
      <c r="B57" s="129"/>
      <c r="C57" s="1265" t="s">
        <v>49</v>
      </c>
      <c r="D57" s="1265"/>
      <c r="E57" s="1266"/>
      <c r="F57" s="132">
        <v>2867</v>
      </c>
      <c r="G57" s="132">
        <v>2856</v>
      </c>
      <c r="H57" s="133">
        <v>2757</v>
      </c>
    </row>
    <row r="58" spans="2:8" ht="45.75" customHeight="1" x14ac:dyDescent="0.2">
      <c r="B58" s="134"/>
      <c r="C58" s="1253" t="s">
        <v>587</v>
      </c>
      <c r="D58" s="1254"/>
      <c r="E58" s="1255"/>
      <c r="F58" s="135">
        <v>1102</v>
      </c>
      <c r="G58" s="135">
        <v>1126</v>
      </c>
      <c r="H58" s="136">
        <v>1070</v>
      </c>
    </row>
    <row r="59" spans="2:8" ht="45.75" customHeight="1" x14ac:dyDescent="0.2">
      <c r="B59" s="134"/>
      <c r="C59" s="1253" t="s">
        <v>588</v>
      </c>
      <c r="D59" s="1254"/>
      <c r="E59" s="1255"/>
      <c r="F59" s="135">
        <v>701</v>
      </c>
      <c r="G59" s="135">
        <v>701</v>
      </c>
      <c r="H59" s="136">
        <v>699</v>
      </c>
    </row>
    <row r="60" spans="2:8" ht="45.75" customHeight="1" x14ac:dyDescent="0.2">
      <c r="B60" s="134"/>
      <c r="C60" s="1253" t="s">
        <v>589</v>
      </c>
      <c r="D60" s="1254"/>
      <c r="E60" s="1255"/>
      <c r="F60" s="135">
        <v>262</v>
      </c>
      <c r="G60" s="135">
        <v>262</v>
      </c>
      <c r="H60" s="136">
        <v>262</v>
      </c>
    </row>
    <row r="61" spans="2:8" ht="45.75" customHeight="1" x14ac:dyDescent="0.2">
      <c r="B61" s="134"/>
      <c r="C61" s="1253" t="s">
        <v>590</v>
      </c>
      <c r="D61" s="1254"/>
      <c r="E61" s="1255"/>
      <c r="F61" s="135" t="s">
        <v>586</v>
      </c>
      <c r="G61" s="135">
        <v>196</v>
      </c>
      <c r="H61" s="136">
        <v>190</v>
      </c>
    </row>
    <row r="62" spans="2:8" ht="45.75" customHeight="1" thickBot="1" x14ac:dyDescent="0.25">
      <c r="B62" s="137"/>
      <c r="C62" s="1256" t="s">
        <v>591</v>
      </c>
      <c r="D62" s="1257"/>
      <c r="E62" s="1258"/>
      <c r="F62" s="138">
        <v>176</v>
      </c>
      <c r="G62" s="138">
        <v>189</v>
      </c>
      <c r="H62" s="139">
        <v>185</v>
      </c>
    </row>
    <row r="63" spans="2:8" ht="52.5" customHeight="1" thickBot="1" x14ac:dyDescent="0.25">
      <c r="B63" s="140"/>
      <c r="C63" s="1259" t="s">
        <v>50</v>
      </c>
      <c r="D63" s="1259"/>
      <c r="E63" s="1260"/>
      <c r="F63" s="141">
        <v>6864</v>
      </c>
      <c r="G63" s="141">
        <v>6576</v>
      </c>
      <c r="H63" s="142">
        <v>6388</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sheetData>
  <sheetProtection algorithmName="SHA-512" hashValue="BxCU3pw5vC7SYp9tXoP1DyQHALMUUpmHAUXQIoz7jiGyiKZqYMS2j3pqmerxYphXmy3HGiiVLF9huOYiVa96dA==" saltValue="vxNUS/4dai2h8yjCFoqq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T22" zoomScaleNormal="100" zoomScaleSheetLayoutView="55" workbookViewId="0">
      <selection activeCell="AU41" sqref="AU41"/>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609</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605</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608</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603</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550</v>
      </c>
      <c r="BQ50" s="1277"/>
      <c r="BR50" s="1277"/>
      <c r="BS50" s="1277"/>
      <c r="BT50" s="1277"/>
      <c r="BU50" s="1277"/>
      <c r="BV50" s="1277"/>
      <c r="BW50" s="1277"/>
      <c r="BX50" s="1277" t="s">
        <v>551</v>
      </c>
      <c r="BY50" s="1277"/>
      <c r="BZ50" s="1277"/>
      <c r="CA50" s="1277"/>
      <c r="CB50" s="1277"/>
      <c r="CC50" s="1277"/>
      <c r="CD50" s="1277"/>
      <c r="CE50" s="1277"/>
      <c r="CF50" s="1277" t="s">
        <v>552</v>
      </c>
      <c r="CG50" s="1277"/>
      <c r="CH50" s="1277"/>
      <c r="CI50" s="1277"/>
      <c r="CJ50" s="1277"/>
      <c r="CK50" s="1277"/>
      <c r="CL50" s="1277"/>
      <c r="CM50" s="1277"/>
      <c r="CN50" s="1277" t="s">
        <v>553</v>
      </c>
      <c r="CO50" s="1277"/>
      <c r="CP50" s="1277"/>
      <c r="CQ50" s="1277"/>
      <c r="CR50" s="1277"/>
      <c r="CS50" s="1277"/>
      <c r="CT50" s="1277"/>
      <c r="CU50" s="1277"/>
      <c r="CV50" s="1277" t="s">
        <v>554</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602</v>
      </c>
      <c r="AO51" s="1276"/>
      <c r="AP51" s="1276"/>
      <c r="AQ51" s="1276"/>
      <c r="AR51" s="1276"/>
      <c r="AS51" s="1276"/>
      <c r="AT51" s="1276"/>
      <c r="AU51" s="1276"/>
      <c r="AV51" s="1276"/>
      <c r="AW51" s="1276"/>
      <c r="AX51" s="1276"/>
      <c r="AY51" s="1276"/>
      <c r="AZ51" s="1276"/>
      <c r="BA51" s="1276"/>
      <c r="BB51" s="1276" t="s">
        <v>600</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607</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72.2</v>
      </c>
      <c r="CG53" s="1275"/>
      <c r="CH53" s="1275"/>
      <c r="CI53" s="1275"/>
      <c r="CJ53" s="1275"/>
      <c r="CK53" s="1275"/>
      <c r="CL53" s="1275"/>
      <c r="CM53" s="1275"/>
      <c r="CN53" s="1275">
        <v>71.7</v>
      </c>
      <c r="CO53" s="1275"/>
      <c r="CP53" s="1275"/>
      <c r="CQ53" s="1275"/>
      <c r="CR53" s="1275"/>
      <c r="CS53" s="1275"/>
      <c r="CT53" s="1275"/>
      <c r="CU53" s="1275"/>
      <c r="CV53" s="1275">
        <v>72.5</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601</v>
      </c>
      <c r="AO55" s="1277"/>
      <c r="AP55" s="1277"/>
      <c r="AQ55" s="1277"/>
      <c r="AR55" s="1277"/>
      <c r="AS55" s="1277"/>
      <c r="AT55" s="1277"/>
      <c r="AU55" s="1277"/>
      <c r="AV55" s="1277"/>
      <c r="AW55" s="1277"/>
      <c r="AX55" s="1277"/>
      <c r="AY55" s="1277"/>
      <c r="AZ55" s="1277"/>
      <c r="BA55" s="1277"/>
      <c r="BB55" s="1276" t="s">
        <v>600</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607</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52.1</v>
      </c>
      <c r="CG57" s="1275"/>
      <c r="CH57" s="1275"/>
      <c r="CI57" s="1275"/>
      <c r="CJ57" s="1275"/>
      <c r="CK57" s="1275"/>
      <c r="CL57" s="1275"/>
      <c r="CM57" s="1275"/>
      <c r="CN57" s="1275">
        <v>59.1</v>
      </c>
      <c r="CO57" s="1275"/>
      <c r="CP57" s="1275"/>
      <c r="CQ57" s="1275"/>
      <c r="CR57" s="1275"/>
      <c r="CS57" s="1275"/>
      <c r="CT57" s="1275"/>
      <c r="CU57" s="1275"/>
      <c r="CV57" s="1275">
        <v>58.6</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606</v>
      </c>
    </row>
    <row r="64" spans="1:109" ht="13" x14ac:dyDescent="0.2">
      <c r="B64" s="1268"/>
      <c r="G64" s="1305"/>
      <c r="I64" s="1307"/>
      <c r="J64" s="1307"/>
      <c r="K64" s="1307"/>
      <c r="L64" s="1307"/>
      <c r="M64" s="1307"/>
      <c r="N64" s="1306"/>
      <c r="AM64" s="1305"/>
      <c r="AN64" s="1305" t="s">
        <v>605</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604</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603</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550</v>
      </c>
      <c r="BQ72" s="1277"/>
      <c r="BR72" s="1277"/>
      <c r="BS72" s="1277"/>
      <c r="BT72" s="1277"/>
      <c r="BU72" s="1277"/>
      <c r="BV72" s="1277"/>
      <c r="BW72" s="1277"/>
      <c r="BX72" s="1277" t="s">
        <v>551</v>
      </c>
      <c r="BY72" s="1277"/>
      <c r="BZ72" s="1277"/>
      <c r="CA72" s="1277"/>
      <c r="CB72" s="1277"/>
      <c r="CC72" s="1277"/>
      <c r="CD72" s="1277"/>
      <c r="CE72" s="1277"/>
      <c r="CF72" s="1277" t="s">
        <v>552</v>
      </c>
      <c r="CG72" s="1277"/>
      <c r="CH72" s="1277"/>
      <c r="CI72" s="1277"/>
      <c r="CJ72" s="1277"/>
      <c r="CK72" s="1277"/>
      <c r="CL72" s="1277"/>
      <c r="CM72" s="1277"/>
      <c r="CN72" s="1277" t="s">
        <v>553</v>
      </c>
      <c r="CO72" s="1277"/>
      <c r="CP72" s="1277"/>
      <c r="CQ72" s="1277"/>
      <c r="CR72" s="1277"/>
      <c r="CS72" s="1277"/>
      <c r="CT72" s="1277"/>
      <c r="CU72" s="1277"/>
      <c r="CV72" s="1277" t="s">
        <v>554</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602</v>
      </c>
      <c r="AO73" s="1276"/>
      <c r="AP73" s="1276"/>
      <c r="AQ73" s="1276"/>
      <c r="AR73" s="1276"/>
      <c r="AS73" s="1276"/>
      <c r="AT73" s="1276"/>
      <c r="AU73" s="1276"/>
      <c r="AV73" s="1276"/>
      <c r="AW73" s="1276"/>
      <c r="AX73" s="1276"/>
      <c r="AY73" s="1276"/>
      <c r="AZ73" s="1276"/>
      <c r="BA73" s="1276"/>
      <c r="BB73" s="1276" t="s">
        <v>600</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599</v>
      </c>
      <c r="BC75" s="1276"/>
      <c r="BD75" s="1276"/>
      <c r="BE75" s="1276"/>
      <c r="BF75" s="1276"/>
      <c r="BG75" s="1276"/>
      <c r="BH75" s="1276"/>
      <c r="BI75" s="1276"/>
      <c r="BJ75" s="1276"/>
      <c r="BK75" s="1276"/>
      <c r="BL75" s="1276"/>
      <c r="BM75" s="1276"/>
      <c r="BN75" s="1276"/>
      <c r="BO75" s="1276"/>
      <c r="BP75" s="1275">
        <v>4.9000000000000004</v>
      </c>
      <c r="BQ75" s="1275"/>
      <c r="BR75" s="1275"/>
      <c r="BS75" s="1275"/>
      <c r="BT75" s="1275"/>
      <c r="BU75" s="1275"/>
      <c r="BV75" s="1275"/>
      <c r="BW75" s="1275"/>
      <c r="BX75" s="1275">
        <v>4.2</v>
      </c>
      <c r="BY75" s="1275"/>
      <c r="BZ75" s="1275"/>
      <c r="CA75" s="1275"/>
      <c r="CB75" s="1275"/>
      <c r="CC75" s="1275"/>
      <c r="CD75" s="1275"/>
      <c r="CE75" s="1275"/>
      <c r="CF75" s="1275">
        <v>4.3</v>
      </c>
      <c r="CG75" s="1275"/>
      <c r="CH75" s="1275"/>
      <c r="CI75" s="1275"/>
      <c r="CJ75" s="1275"/>
      <c r="CK75" s="1275"/>
      <c r="CL75" s="1275"/>
      <c r="CM75" s="1275"/>
      <c r="CN75" s="1275">
        <v>5.0999999999999996</v>
      </c>
      <c r="CO75" s="1275"/>
      <c r="CP75" s="1275"/>
      <c r="CQ75" s="1275"/>
      <c r="CR75" s="1275"/>
      <c r="CS75" s="1275"/>
      <c r="CT75" s="1275"/>
      <c r="CU75" s="1275"/>
      <c r="CV75" s="1275">
        <v>6</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601</v>
      </c>
      <c r="AO77" s="1277"/>
      <c r="AP77" s="1277"/>
      <c r="AQ77" s="1277"/>
      <c r="AR77" s="1277"/>
      <c r="AS77" s="1277"/>
      <c r="AT77" s="1277"/>
      <c r="AU77" s="1277"/>
      <c r="AV77" s="1277"/>
      <c r="AW77" s="1277"/>
      <c r="AX77" s="1277"/>
      <c r="AY77" s="1277"/>
      <c r="AZ77" s="1277"/>
      <c r="BA77" s="1277"/>
      <c r="BB77" s="1276" t="s">
        <v>600</v>
      </c>
      <c r="BC77" s="1276"/>
      <c r="BD77" s="1276"/>
      <c r="BE77" s="1276"/>
      <c r="BF77" s="1276"/>
      <c r="BG77" s="1276"/>
      <c r="BH77" s="1276"/>
      <c r="BI77" s="1276"/>
      <c r="BJ77" s="1276"/>
      <c r="BK77" s="1276"/>
      <c r="BL77" s="1276"/>
      <c r="BM77" s="1276"/>
      <c r="BN77" s="1276"/>
      <c r="BO77" s="1276"/>
      <c r="BP77" s="1275">
        <v>48.7</v>
      </c>
      <c r="BQ77" s="1275"/>
      <c r="BR77" s="1275"/>
      <c r="BS77" s="1275"/>
      <c r="BT77" s="1275"/>
      <c r="BU77" s="1275"/>
      <c r="BV77" s="1275"/>
      <c r="BW77" s="1275"/>
      <c r="BX77" s="1275">
        <v>20.2</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599</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9.3000000000000007</v>
      </c>
      <c r="BY79" s="1275"/>
      <c r="BZ79" s="1275"/>
      <c r="CA79" s="1275"/>
      <c r="CB79" s="1275"/>
      <c r="CC79" s="1275"/>
      <c r="CD79" s="1275"/>
      <c r="CE79" s="1275"/>
      <c r="CF79" s="1275">
        <v>7.9</v>
      </c>
      <c r="CG79" s="1275"/>
      <c r="CH79" s="1275"/>
      <c r="CI79" s="1275"/>
      <c r="CJ79" s="1275"/>
      <c r="CK79" s="1275"/>
      <c r="CL79" s="1275"/>
      <c r="CM79" s="1275"/>
      <c r="CN79" s="1275">
        <v>7.9</v>
      </c>
      <c r="CO79" s="1275"/>
      <c r="CP79" s="1275"/>
      <c r="CQ79" s="1275"/>
      <c r="CR79" s="1275"/>
      <c r="CS79" s="1275"/>
      <c r="CT79" s="1275"/>
      <c r="CU79" s="1275"/>
      <c r="CV79" s="1275">
        <v>7.8</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TvULaJW4wKJRTiX2bBCDeFtS6eOULz49VkVlwDM89jHP0nDXqQ1O7iGyCiuLuZiUojcTHRibo79D6NGRxN0wA==" saltValue="pt48FKHPU+lzSRDGiHuDv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U41" sqref="AU4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HzgciGZQVNcmXFSdh4ew46J4BpWrCLTv/fl9kZPa1pd1npaACFqViiO9WKyqfi81e6JSKzn5E3Rxy/tWTsTtw==" saltValue="qGwgfP51LWhDh8RrjaJY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U41" sqref="AU4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DHKkXUQemFB6ZasNIO38pdzVXxrNLWc7PfeyXxQEPEqse+OkfZq2BzRj7wP8cQdeBO7FlmBirWYqoRrUbFfOA==" saltValue="7CHTK3a4iTM7X+keNE7r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547</v>
      </c>
      <c r="G2" s="156"/>
      <c r="H2" s="157"/>
    </row>
    <row r="3" spans="1:8" x14ac:dyDescent="0.2">
      <c r="A3" s="153" t="s">
        <v>540</v>
      </c>
      <c r="B3" s="158"/>
      <c r="C3" s="159"/>
      <c r="D3" s="160">
        <v>114991</v>
      </c>
      <c r="E3" s="161"/>
      <c r="F3" s="162">
        <v>85205</v>
      </c>
      <c r="G3" s="163"/>
      <c r="H3" s="164"/>
    </row>
    <row r="4" spans="1:8" x14ac:dyDescent="0.2">
      <c r="A4" s="165"/>
      <c r="B4" s="166"/>
      <c r="C4" s="167"/>
      <c r="D4" s="168">
        <v>77239</v>
      </c>
      <c r="E4" s="169"/>
      <c r="F4" s="170">
        <v>38847</v>
      </c>
      <c r="G4" s="171"/>
      <c r="H4" s="172"/>
    </row>
    <row r="5" spans="1:8" x14ac:dyDescent="0.2">
      <c r="A5" s="153" t="s">
        <v>542</v>
      </c>
      <c r="B5" s="158"/>
      <c r="C5" s="159"/>
      <c r="D5" s="160">
        <v>77706</v>
      </c>
      <c r="E5" s="161"/>
      <c r="F5" s="162">
        <v>106092</v>
      </c>
      <c r="G5" s="163"/>
      <c r="H5" s="164"/>
    </row>
    <row r="6" spans="1:8" x14ac:dyDescent="0.2">
      <c r="A6" s="165"/>
      <c r="B6" s="166"/>
      <c r="C6" s="167"/>
      <c r="D6" s="168">
        <v>37235</v>
      </c>
      <c r="E6" s="169"/>
      <c r="F6" s="170">
        <v>44299</v>
      </c>
      <c r="G6" s="171"/>
      <c r="H6" s="172"/>
    </row>
    <row r="7" spans="1:8" x14ac:dyDescent="0.2">
      <c r="A7" s="153" t="s">
        <v>543</v>
      </c>
      <c r="B7" s="158"/>
      <c r="C7" s="159"/>
      <c r="D7" s="160">
        <v>85768</v>
      </c>
      <c r="E7" s="161"/>
      <c r="F7" s="162">
        <v>79466</v>
      </c>
      <c r="G7" s="163"/>
      <c r="H7" s="164"/>
    </row>
    <row r="8" spans="1:8" x14ac:dyDescent="0.2">
      <c r="A8" s="165"/>
      <c r="B8" s="166"/>
      <c r="C8" s="167"/>
      <c r="D8" s="168">
        <v>58654</v>
      </c>
      <c r="E8" s="169"/>
      <c r="F8" s="170">
        <v>44645</v>
      </c>
      <c r="G8" s="171"/>
      <c r="H8" s="172"/>
    </row>
    <row r="9" spans="1:8" x14ac:dyDescent="0.2">
      <c r="A9" s="153" t="s">
        <v>544</v>
      </c>
      <c r="B9" s="158"/>
      <c r="C9" s="159"/>
      <c r="D9" s="160">
        <v>144924</v>
      </c>
      <c r="E9" s="161"/>
      <c r="F9" s="162">
        <v>90072</v>
      </c>
      <c r="G9" s="163"/>
      <c r="H9" s="164"/>
    </row>
    <row r="10" spans="1:8" x14ac:dyDescent="0.2">
      <c r="A10" s="165"/>
      <c r="B10" s="166"/>
      <c r="C10" s="167"/>
      <c r="D10" s="168">
        <v>109435</v>
      </c>
      <c r="E10" s="169"/>
      <c r="F10" s="170">
        <v>46083</v>
      </c>
      <c r="G10" s="171"/>
      <c r="H10" s="172"/>
    </row>
    <row r="11" spans="1:8" x14ac:dyDescent="0.2">
      <c r="A11" s="153" t="s">
        <v>545</v>
      </c>
      <c r="B11" s="158"/>
      <c r="C11" s="159"/>
      <c r="D11" s="160">
        <v>94397</v>
      </c>
      <c r="E11" s="161"/>
      <c r="F11" s="162">
        <v>88328</v>
      </c>
      <c r="G11" s="163"/>
      <c r="H11" s="164"/>
    </row>
    <row r="12" spans="1:8" x14ac:dyDescent="0.2">
      <c r="A12" s="165"/>
      <c r="B12" s="166"/>
      <c r="C12" s="173"/>
      <c r="D12" s="168">
        <v>63217</v>
      </c>
      <c r="E12" s="169"/>
      <c r="F12" s="170">
        <v>49013</v>
      </c>
      <c r="G12" s="171"/>
      <c r="H12" s="172"/>
    </row>
    <row r="13" spans="1:8" x14ac:dyDescent="0.2">
      <c r="A13" s="153"/>
      <c r="B13" s="158"/>
      <c r="C13" s="174"/>
      <c r="D13" s="175">
        <v>103557</v>
      </c>
      <c r="E13" s="176"/>
      <c r="F13" s="177">
        <v>89833</v>
      </c>
      <c r="G13" s="178"/>
      <c r="H13" s="164"/>
    </row>
    <row r="14" spans="1:8" x14ac:dyDescent="0.2">
      <c r="A14" s="165"/>
      <c r="B14" s="166"/>
      <c r="C14" s="167"/>
      <c r="D14" s="168">
        <v>69156</v>
      </c>
      <c r="E14" s="169"/>
      <c r="F14" s="170">
        <v>44577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8.3800000000000008</v>
      </c>
      <c r="C19" s="179">
        <f>ROUND(VALUE(SUBSTITUTE(実質収支比率等に係る経年分析!G$48,"▲","-")),2)</f>
        <v>9.7100000000000009</v>
      </c>
      <c r="D19" s="179">
        <f>ROUND(VALUE(SUBSTITUTE(実質収支比率等に係る経年分析!H$48,"▲","-")),2)</f>
        <v>10.62</v>
      </c>
      <c r="E19" s="179">
        <f>ROUND(VALUE(SUBSTITUTE(実質収支比率等に係る経年分析!I$48,"▲","-")),2)</f>
        <v>7.35</v>
      </c>
      <c r="F19" s="179">
        <f>ROUND(VALUE(SUBSTITUTE(実質収支比率等に係る経年分析!J$48,"▲","-")),2)</f>
        <v>6.71</v>
      </c>
    </row>
    <row r="20" spans="1:11" x14ac:dyDescent="0.2">
      <c r="A20" s="179" t="s">
        <v>54</v>
      </c>
      <c r="B20" s="179">
        <f>ROUND(VALUE(SUBSTITUTE(実質収支比率等に係る経年分析!F$47,"▲","-")),2)</f>
        <v>23.14</v>
      </c>
      <c r="C20" s="179">
        <f>ROUND(VALUE(SUBSTITUTE(実質収支比率等に係る経年分析!G$47,"▲","-")),2)</f>
        <v>24.42</v>
      </c>
      <c r="D20" s="179">
        <f>ROUND(VALUE(SUBSTITUTE(実質収支比率等に係る経年分析!H$47,"▲","-")),2)</f>
        <v>24.49</v>
      </c>
      <c r="E20" s="179">
        <f>ROUND(VALUE(SUBSTITUTE(実質収支比率等に係る経年分析!I$47,"▲","-")),2)</f>
        <v>27.29</v>
      </c>
      <c r="F20" s="179">
        <f>ROUND(VALUE(SUBSTITUTE(実質収支比率等に係る経年分析!J$47,"▲","-")),2)</f>
        <v>27.1</v>
      </c>
    </row>
    <row r="21" spans="1:11" x14ac:dyDescent="0.2">
      <c r="A21" s="179" t="s">
        <v>55</v>
      </c>
      <c r="B21" s="179">
        <f>IF(ISNUMBER(VALUE(SUBSTITUTE(実質収支比率等に係る経年分析!F$49,"▲","-"))),ROUND(VALUE(SUBSTITUTE(実質収支比率等に係る経年分析!F$49,"▲","-")),2),NA())</f>
        <v>-11.69</v>
      </c>
      <c r="C21" s="179">
        <f>IF(ISNUMBER(VALUE(SUBSTITUTE(実質収支比率等に係る経年分析!G$49,"▲","-"))),ROUND(VALUE(SUBSTITUTE(実質収支比率等に係る経年分析!G$49,"▲","-")),2),NA())</f>
        <v>-0.76</v>
      </c>
      <c r="D21" s="179">
        <f>IF(ISNUMBER(VALUE(SUBSTITUTE(実質収支比率等に係る経年分析!H$49,"▲","-"))),ROUND(VALUE(SUBSTITUTE(実質収支比率等に係る経年分析!H$49,"▲","-")),2),NA())</f>
        <v>-4.33</v>
      </c>
      <c r="E21" s="179">
        <f>IF(ISNUMBER(VALUE(SUBSTITUTE(実質収支比率等に係る経年分析!I$49,"▲","-"))),ROUND(VALUE(SUBSTITUTE(実質収支比率等に係る経年分析!I$49,"▲","-")),2),NA())</f>
        <v>-8.02</v>
      </c>
      <c r="F21" s="179">
        <f>IF(ISNUMBER(VALUE(SUBSTITUTE(実質収支比率等に係る経年分析!J$49,"▲","-"))),ROUND(VALUE(SUBSTITUTE(実質収支比率等に係る経年分析!J$49,"▲","-")),2),NA())</f>
        <v>-4.1500000000000004</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40.49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26.51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20.72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17.760000000000002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介護予防支援事業特別会計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0.39</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x14ac:dyDescent="0.2">
      <c r="A35" s="180" t="str">
        <f>IF(連結実質赤字比率に係る赤字・黒字の構成分析!C$35="",NA(),連結実質赤字比率に係る赤字・黒字の構成分析!C$35)</f>
        <v>介護保険施設事業会計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9.7100000000000009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6.71</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904</v>
      </c>
      <c r="E42" s="181"/>
      <c r="F42" s="181"/>
      <c r="G42" s="181">
        <f>'実質公債費比率（分子）の構造'!L$52</f>
        <v>944</v>
      </c>
      <c r="H42" s="181"/>
      <c r="I42" s="181"/>
      <c r="J42" s="181">
        <f>'実質公債費比率（分子）の構造'!M$52</f>
        <v>993</v>
      </c>
      <c r="K42" s="181"/>
      <c r="L42" s="181"/>
      <c r="M42" s="181">
        <f>'実質公債費比率（分子）の構造'!N$52</f>
        <v>1008</v>
      </c>
      <c r="N42" s="181"/>
      <c r="O42" s="181"/>
      <c r="P42" s="181">
        <f>'実質公債費比率（分子）の構造'!O$52</f>
        <v>1009</v>
      </c>
    </row>
    <row r="43" spans="1:16" x14ac:dyDescent="0.2">
      <c r="A43" s="181" t="s">
        <v>63</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65</v>
      </c>
      <c r="B45" s="181">
        <f>'実質公債費比率（分子）の構造'!K$49</f>
        <v>16</v>
      </c>
      <c r="C45" s="181"/>
      <c r="D45" s="181"/>
      <c r="E45" s="181">
        <f>'実質公債費比率（分子）の構造'!L$49</f>
        <v>21</v>
      </c>
      <c r="F45" s="181"/>
      <c r="G45" s="181"/>
      <c r="H45" s="181">
        <f>'実質公債費比率（分子）の構造'!M$49</f>
        <v>18</v>
      </c>
      <c r="I45" s="181"/>
      <c r="J45" s="181"/>
      <c r="K45" s="181">
        <f>'実質公債費比率（分子）の構造'!N$49</f>
        <v>42</v>
      </c>
      <c r="L45" s="181"/>
      <c r="M45" s="181"/>
      <c r="N45" s="181">
        <f>'実質公債費比率（分子）の構造'!O$49</f>
        <v>118</v>
      </c>
      <c r="O45" s="181"/>
      <c r="P45" s="181"/>
    </row>
    <row r="46" spans="1:16" x14ac:dyDescent="0.2">
      <c r="A46" s="181" t="s">
        <v>66</v>
      </c>
      <c r="B46" s="181">
        <f>'実質公債費比率（分子）の構造'!K$48</f>
        <v>225</v>
      </c>
      <c r="C46" s="181"/>
      <c r="D46" s="181"/>
      <c r="E46" s="181">
        <f>'実質公債費比率（分子）の構造'!L$48</f>
        <v>216</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843</v>
      </c>
      <c r="C49" s="181"/>
      <c r="D49" s="181"/>
      <c r="E49" s="181">
        <f>'実質公債費比率（分子）の構造'!L$45</f>
        <v>873</v>
      </c>
      <c r="F49" s="181"/>
      <c r="G49" s="181"/>
      <c r="H49" s="181">
        <f>'実質公債費比率（分子）の構造'!M$45</f>
        <v>1231</v>
      </c>
      <c r="I49" s="181"/>
      <c r="J49" s="181"/>
      <c r="K49" s="181">
        <f>'実質公債費比率（分子）の構造'!N$45</f>
        <v>1240</v>
      </c>
      <c r="L49" s="181"/>
      <c r="M49" s="181"/>
      <c r="N49" s="181">
        <f>'実質公債費比率（分子）の構造'!O$45</f>
        <v>1172</v>
      </c>
      <c r="O49" s="181"/>
      <c r="P49" s="181"/>
    </row>
    <row r="50" spans="1:16" x14ac:dyDescent="0.2">
      <c r="A50" s="181" t="s">
        <v>70</v>
      </c>
      <c r="B50" s="181" t="e">
        <f>NA()</f>
        <v>#N/A</v>
      </c>
      <c r="C50" s="181">
        <f>IF(ISNUMBER('実質公債費比率（分子）の構造'!K$53),'実質公債費比率（分子）の構造'!K$53,NA())</f>
        <v>180</v>
      </c>
      <c r="D50" s="181" t="e">
        <f>NA()</f>
        <v>#N/A</v>
      </c>
      <c r="E50" s="181" t="e">
        <f>NA()</f>
        <v>#N/A</v>
      </c>
      <c r="F50" s="181">
        <f>IF(ISNUMBER('実質公債費比率（分子）の構造'!L$53),'実質公債費比率（分子）の構造'!L$53,NA())</f>
        <v>166</v>
      </c>
      <c r="G50" s="181" t="e">
        <f>NA()</f>
        <v>#N/A</v>
      </c>
      <c r="H50" s="181" t="e">
        <f>NA()</f>
        <v>#N/A</v>
      </c>
      <c r="I50" s="181">
        <f>IF(ISNUMBER('実質公債費比率（分子）の構造'!M$53),'実質公債費比率（分子）の構造'!M$53,NA())</f>
        <v>256</v>
      </c>
      <c r="J50" s="181" t="e">
        <f>NA()</f>
        <v>#N/A</v>
      </c>
      <c r="K50" s="181" t="e">
        <f>NA()</f>
        <v>#N/A</v>
      </c>
      <c r="L50" s="181">
        <f>IF(ISNUMBER('実質公債費比率（分子）の構造'!N$53),'実質公債費比率（分子）の構造'!N$53,NA())</f>
        <v>274</v>
      </c>
      <c r="M50" s="181" t="e">
        <f>NA()</f>
        <v>#N/A</v>
      </c>
      <c r="N50" s="181" t="e">
        <f>NA()</f>
        <v>#N/A</v>
      </c>
      <c r="O50" s="181">
        <f>IF(ISNUMBER('実質公債費比率（分子）の構造'!O$53),'実質公債費比率（分子）の構造'!O$53,NA())</f>
        <v>281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9823</v>
      </c>
      <c r="E56" s="180"/>
      <c r="F56" s="180"/>
      <c r="G56" s="180">
        <f>'将来負担比率（分子）の構造'!J$52</f>
        <v>11415</v>
      </c>
      <c r="H56" s="180"/>
      <c r="I56" s="180"/>
      <c r="J56" s="180">
        <f>'将来負担比率（分子）の構造'!K$52</f>
        <v>11251</v>
      </c>
      <c r="K56" s="180"/>
      <c r="L56" s="180"/>
      <c r="M56" s="180">
        <f>'将来負担比率（分子）の構造'!L$52</f>
        <v>11643</v>
      </c>
      <c r="N56" s="180"/>
      <c r="O56" s="180"/>
      <c r="P56" s="180">
        <f>'将来負担比率（分子）の構造'!M$52</f>
        <v>11478</v>
      </c>
    </row>
    <row r="57" spans="1:16" x14ac:dyDescent="0.2">
      <c r="A57" s="180" t="s">
        <v>42</v>
      </c>
      <c r="B57" s="180"/>
      <c r="C57" s="180"/>
      <c r="D57" s="180">
        <f>'将来負担比率（分子）の構造'!I$51</f>
        <v>37</v>
      </c>
      <c r="E57" s="180"/>
      <c r="F57" s="180"/>
      <c r="G57" s="180">
        <f>'将来負担比率（分子）の構造'!J$51</f>
        <v>27</v>
      </c>
      <c r="H57" s="180"/>
      <c r="I57" s="180"/>
      <c r="J57" s="180">
        <f>'将来負担比率（分子）の構造'!K$51</f>
        <v>17</v>
      </c>
      <c r="K57" s="180"/>
      <c r="L57" s="180"/>
      <c r="M57" s="180">
        <f>'将来負担比率（分子）の構造'!L$51</f>
        <v>8</v>
      </c>
      <c r="N57" s="180"/>
      <c r="O57" s="180"/>
      <c r="P57" s="180">
        <f>'将来負担比率（分子）の構造'!M$51</f>
        <v>3</v>
      </c>
    </row>
    <row r="58" spans="1:16" x14ac:dyDescent="0.2">
      <c r="A58" s="180" t="s">
        <v>41</v>
      </c>
      <c r="B58" s="180"/>
      <c r="C58" s="180"/>
      <c r="D58" s="180">
        <f>'将来負担比率（分子）の構造'!I$50</f>
        <v>5272</v>
      </c>
      <c r="E58" s="180"/>
      <c r="F58" s="180"/>
      <c r="G58" s="180">
        <f>'将来負担比率（分子）の構造'!J$50</f>
        <v>6178</v>
      </c>
      <c r="H58" s="180"/>
      <c r="I58" s="180"/>
      <c r="J58" s="180">
        <f>'将来負担比率（分子）の構造'!K$50</f>
        <v>6133</v>
      </c>
      <c r="K58" s="180"/>
      <c r="L58" s="180"/>
      <c r="M58" s="180">
        <f>'将来負担比率（分子）の構造'!L$50</f>
        <v>5895</v>
      </c>
      <c r="N58" s="180"/>
      <c r="O58" s="180"/>
      <c r="P58" s="180">
        <f>'将来負担比率（分子）の構造'!M$50</f>
        <v>5650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1228</v>
      </c>
      <c r="C62" s="180"/>
      <c r="D62" s="180"/>
      <c r="E62" s="180">
        <f>'将来負担比率（分子）の構造'!J$45</f>
        <v>1280</v>
      </c>
      <c r="F62" s="180"/>
      <c r="G62" s="180"/>
      <c r="H62" s="180">
        <f>'将来負担比率（分子）の構造'!K$45</f>
        <v>1211</v>
      </c>
      <c r="I62" s="180"/>
      <c r="J62" s="180"/>
      <c r="K62" s="180">
        <f>'将来負担比率（分子）の構造'!L$45</f>
        <v>1157</v>
      </c>
      <c r="L62" s="180"/>
      <c r="M62" s="180"/>
      <c r="N62" s="180">
        <f>'将来負担比率（分子）の構造'!M$45</f>
        <v>1067</v>
      </c>
      <c r="O62" s="180"/>
      <c r="P62" s="180"/>
    </row>
    <row r="63" spans="1:16" x14ac:dyDescent="0.2">
      <c r="A63" s="180" t="s">
        <v>34</v>
      </c>
      <c r="B63" s="180">
        <f>'将来負担比率（分子）の構造'!I$44</f>
        <v>376</v>
      </c>
      <c r="C63" s="180"/>
      <c r="D63" s="180"/>
      <c r="E63" s="180">
        <f>'将来負担比率（分子）の構造'!J$44</f>
        <v>1759</v>
      </c>
      <c r="F63" s="180"/>
      <c r="G63" s="180"/>
      <c r="H63" s="180">
        <f>'将来負担比率（分子）の構造'!K$44</f>
        <v>1752</v>
      </c>
      <c r="I63" s="180"/>
      <c r="J63" s="180"/>
      <c r="K63" s="180">
        <f>'将来負担比率（分子）の構造'!L$44</f>
        <v>1709</v>
      </c>
      <c r="L63" s="180"/>
      <c r="M63" s="180"/>
      <c r="N63" s="180">
        <f>'将来負担比率（分子）の構造'!M$44</f>
        <v>1623</v>
      </c>
      <c r="O63" s="180"/>
      <c r="P63" s="180"/>
    </row>
    <row r="64" spans="1:16" x14ac:dyDescent="0.2">
      <c r="A64" s="180" t="s">
        <v>33</v>
      </c>
      <c r="B64" s="180">
        <f>'将来負担比率（分子）の構造'!I$43</f>
        <v>1776</v>
      </c>
      <c r="C64" s="180"/>
      <c r="D64" s="180"/>
      <c r="E64" s="180">
        <f>'将来負担比率（分子）の構造'!J$43</f>
        <v>1606</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7660</v>
      </c>
      <c r="C66" s="180"/>
      <c r="D66" s="180"/>
      <c r="E66" s="180">
        <f>'将来負担比率（分子）の構造'!J$41</f>
        <v>8976</v>
      </c>
      <c r="F66" s="180"/>
      <c r="G66" s="180"/>
      <c r="H66" s="180">
        <f>'将来負担比率（分子）の構造'!K$41</f>
        <v>10977</v>
      </c>
      <c r="I66" s="180"/>
      <c r="J66" s="180"/>
      <c r="K66" s="180">
        <f>'将来負担比率（分子）の構造'!L$41</f>
        <v>11385</v>
      </c>
      <c r="L66" s="180"/>
      <c r="M66" s="180"/>
      <c r="N66" s="180">
        <f>'将来負担比率（分子）の構造'!M$41</f>
        <v>11141</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1364</v>
      </c>
      <c r="C72" s="184">
        <f>基金残高に係る経年分析!G55</f>
        <v>1488</v>
      </c>
      <c r="D72" s="184">
        <f>基金残高に係る経年分析!H55</f>
        <v>1491</v>
      </c>
    </row>
    <row r="73" spans="1:16" x14ac:dyDescent="0.2">
      <c r="A73" s="183" t="s">
        <v>77</v>
      </c>
      <c r="B73" s="184">
        <f>基金残高に係る経年分析!F56</f>
        <v>2634</v>
      </c>
      <c r="C73" s="184">
        <f>基金残高に係る経年分析!G56</f>
        <v>2233</v>
      </c>
      <c r="D73" s="184">
        <f>基金残高に係る経年分析!H56</f>
        <v>2139</v>
      </c>
    </row>
    <row r="74" spans="1:16" x14ac:dyDescent="0.2">
      <c r="A74" s="183" t="s">
        <v>78</v>
      </c>
      <c r="B74" s="184">
        <f>基金残高に係る経年分析!F57</f>
        <v>2867</v>
      </c>
      <c r="C74" s="184">
        <f>基金残高に係る経年分析!G57</f>
        <v>2856</v>
      </c>
      <c r="D74" s="184">
        <f>基金残高に係る経年分析!H57</f>
        <v>2757</v>
      </c>
    </row>
  </sheetData>
  <sheetProtection algorithmName="SHA-512" hashValue="tzCHW3/xnFWzPfYYMxzP5LgohGSznGsOqRqNQPH02B111/1O7RhhWiJKOgxB1BvwgOJ0aOsO2DwXY6IEMs9dzQ==" saltValue="P75Xv6HwAlQ5EATs2dzo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1507661</v>
      </c>
      <c r="S5" s="689"/>
      <c r="T5" s="689"/>
      <c r="U5" s="689"/>
      <c r="V5" s="689"/>
      <c r="W5" s="689"/>
      <c r="X5" s="689"/>
      <c r="Y5" s="735"/>
      <c r="Z5" s="753">
        <v>16.2</v>
      </c>
      <c r="AA5" s="753"/>
      <c r="AB5" s="753"/>
      <c r="AC5" s="753"/>
      <c r="AD5" s="754">
        <v>1507661</v>
      </c>
      <c r="AE5" s="754"/>
      <c r="AF5" s="754"/>
      <c r="AG5" s="754"/>
      <c r="AH5" s="754"/>
      <c r="AI5" s="754"/>
      <c r="AJ5" s="754"/>
      <c r="AK5" s="754"/>
      <c r="AL5" s="736">
        <v>28.5</v>
      </c>
      <c r="AM5" s="705"/>
      <c r="AN5" s="705"/>
      <c r="AO5" s="737"/>
      <c r="AP5" s="722" t="s">
        <v>225</v>
      </c>
      <c r="AQ5" s="723"/>
      <c r="AR5" s="723"/>
      <c r="AS5" s="723"/>
      <c r="AT5" s="723"/>
      <c r="AU5" s="723"/>
      <c r="AV5" s="723"/>
      <c r="AW5" s="723"/>
      <c r="AX5" s="723"/>
      <c r="AY5" s="723"/>
      <c r="AZ5" s="723"/>
      <c r="BA5" s="723"/>
      <c r="BB5" s="723"/>
      <c r="BC5" s="723"/>
      <c r="BD5" s="723"/>
      <c r="BE5" s="723"/>
      <c r="BF5" s="724"/>
      <c r="BG5" s="623">
        <v>1495750</v>
      </c>
      <c r="BH5" s="626"/>
      <c r="BI5" s="626"/>
      <c r="BJ5" s="626"/>
      <c r="BK5" s="626"/>
      <c r="BL5" s="626"/>
      <c r="BM5" s="626"/>
      <c r="BN5" s="627"/>
      <c r="BO5" s="685">
        <v>99.2</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0" t="s">
        <v>230</v>
      </c>
      <c r="C6" s="621"/>
      <c r="D6" s="621"/>
      <c r="E6" s="621"/>
      <c r="F6" s="621"/>
      <c r="G6" s="621"/>
      <c r="H6" s="621"/>
      <c r="I6" s="621"/>
      <c r="J6" s="621"/>
      <c r="K6" s="621"/>
      <c r="L6" s="621"/>
      <c r="M6" s="621"/>
      <c r="N6" s="621"/>
      <c r="O6" s="621"/>
      <c r="P6" s="621"/>
      <c r="Q6" s="622"/>
      <c r="R6" s="623">
        <v>65347</v>
      </c>
      <c r="S6" s="626"/>
      <c r="T6" s="626"/>
      <c r="U6" s="626"/>
      <c r="V6" s="626"/>
      <c r="W6" s="626"/>
      <c r="X6" s="626"/>
      <c r="Y6" s="627"/>
      <c r="Z6" s="685">
        <v>0.7</v>
      </c>
      <c r="AA6" s="685"/>
      <c r="AB6" s="685"/>
      <c r="AC6" s="685"/>
      <c r="AD6" s="686">
        <v>65347</v>
      </c>
      <c r="AE6" s="686"/>
      <c r="AF6" s="686"/>
      <c r="AG6" s="686"/>
      <c r="AH6" s="686"/>
      <c r="AI6" s="686"/>
      <c r="AJ6" s="686"/>
      <c r="AK6" s="686"/>
      <c r="AL6" s="628">
        <v>1.2</v>
      </c>
      <c r="AM6" s="629"/>
      <c r="AN6" s="629"/>
      <c r="AO6" s="687"/>
      <c r="AP6" s="620" t="s">
        <v>231</v>
      </c>
      <c r="AQ6" s="621"/>
      <c r="AR6" s="621"/>
      <c r="AS6" s="621"/>
      <c r="AT6" s="621"/>
      <c r="AU6" s="621"/>
      <c r="AV6" s="621"/>
      <c r="AW6" s="621"/>
      <c r="AX6" s="621"/>
      <c r="AY6" s="621"/>
      <c r="AZ6" s="621"/>
      <c r="BA6" s="621"/>
      <c r="BB6" s="621"/>
      <c r="BC6" s="621"/>
      <c r="BD6" s="621"/>
      <c r="BE6" s="621"/>
      <c r="BF6" s="622"/>
      <c r="BG6" s="623">
        <v>1495750</v>
      </c>
      <c r="BH6" s="626"/>
      <c r="BI6" s="626"/>
      <c r="BJ6" s="626"/>
      <c r="BK6" s="626"/>
      <c r="BL6" s="626"/>
      <c r="BM6" s="626"/>
      <c r="BN6" s="627"/>
      <c r="BO6" s="685">
        <v>99.2</v>
      </c>
      <c r="BP6" s="685"/>
      <c r="BQ6" s="685"/>
      <c r="BR6" s="685"/>
      <c r="BS6" s="686" t="s">
        <v>232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97428</v>
      </c>
      <c r="CS6" s="626"/>
      <c r="CT6" s="626"/>
      <c r="CU6" s="626"/>
      <c r="CV6" s="626"/>
      <c r="CW6" s="626"/>
      <c r="CX6" s="626"/>
      <c r="CY6" s="627"/>
      <c r="CZ6" s="736">
        <v>1.1000000000000001</v>
      </c>
      <c r="DA6" s="705"/>
      <c r="DB6" s="705"/>
      <c r="DC6" s="739"/>
      <c r="DD6" s="631" t="s">
        <v>174</v>
      </c>
      <c r="DE6" s="626"/>
      <c r="DF6" s="626"/>
      <c r="DG6" s="626"/>
      <c r="DH6" s="626"/>
      <c r="DI6" s="626"/>
      <c r="DJ6" s="626"/>
      <c r="DK6" s="626"/>
      <c r="DL6" s="626"/>
      <c r="DM6" s="626"/>
      <c r="DN6" s="626"/>
      <c r="DO6" s="626"/>
      <c r="DP6" s="627"/>
      <c r="DQ6" s="631">
        <v>97428</v>
      </c>
      <c r="DR6" s="626"/>
      <c r="DS6" s="626"/>
      <c r="DT6" s="626"/>
      <c r="DU6" s="626"/>
      <c r="DV6" s="626"/>
      <c r="DW6" s="626"/>
      <c r="DX6" s="626"/>
      <c r="DY6" s="626"/>
      <c r="DZ6" s="626"/>
      <c r="EA6" s="626"/>
      <c r="EB6" s="626"/>
      <c r="EC6" s="666"/>
    </row>
    <row r="7" spans="2:143" ht="11.25" customHeight="1" x14ac:dyDescent="0.2">
      <c r="B7" s="620" t="s">
        <v>234</v>
      </c>
      <c r="C7" s="621"/>
      <c r="D7" s="621"/>
      <c r="E7" s="621"/>
      <c r="F7" s="621"/>
      <c r="G7" s="621"/>
      <c r="H7" s="621"/>
      <c r="I7" s="621"/>
      <c r="J7" s="621"/>
      <c r="K7" s="621"/>
      <c r="L7" s="621"/>
      <c r="M7" s="621"/>
      <c r="N7" s="621"/>
      <c r="O7" s="621"/>
      <c r="P7" s="621"/>
      <c r="Q7" s="622"/>
      <c r="R7" s="623">
        <v>3781</v>
      </c>
      <c r="S7" s="626"/>
      <c r="T7" s="626"/>
      <c r="U7" s="626"/>
      <c r="V7" s="626"/>
      <c r="W7" s="626"/>
      <c r="X7" s="626"/>
      <c r="Y7" s="627"/>
      <c r="Z7" s="685">
        <v>0</v>
      </c>
      <c r="AA7" s="685"/>
      <c r="AB7" s="685"/>
      <c r="AC7" s="685"/>
      <c r="AD7" s="686">
        <v>3781</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639642</v>
      </c>
      <c r="BH7" s="626"/>
      <c r="BI7" s="626"/>
      <c r="BJ7" s="626"/>
      <c r="BK7" s="626"/>
      <c r="BL7" s="626"/>
      <c r="BM7" s="626"/>
      <c r="BN7" s="627"/>
      <c r="BO7" s="685">
        <v>42.4</v>
      </c>
      <c r="BP7" s="685"/>
      <c r="BQ7" s="685"/>
      <c r="BR7" s="685"/>
      <c r="BS7" s="686" t="s">
        <v>174</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1684442</v>
      </c>
      <c r="CS7" s="626"/>
      <c r="CT7" s="626"/>
      <c r="CU7" s="626"/>
      <c r="CV7" s="626"/>
      <c r="CW7" s="626"/>
      <c r="CX7" s="626"/>
      <c r="CY7" s="627"/>
      <c r="CZ7" s="685">
        <v>18.899999999999999</v>
      </c>
      <c r="DA7" s="685"/>
      <c r="DB7" s="685"/>
      <c r="DC7" s="685"/>
      <c r="DD7" s="631">
        <v>601644</v>
      </c>
      <c r="DE7" s="626"/>
      <c r="DF7" s="626"/>
      <c r="DG7" s="626"/>
      <c r="DH7" s="626"/>
      <c r="DI7" s="626"/>
      <c r="DJ7" s="626"/>
      <c r="DK7" s="626"/>
      <c r="DL7" s="626"/>
      <c r="DM7" s="626"/>
      <c r="DN7" s="626"/>
      <c r="DO7" s="626"/>
      <c r="DP7" s="627"/>
      <c r="DQ7" s="631">
        <v>751694</v>
      </c>
      <c r="DR7" s="626"/>
      <c r="DS7" s="626"/>
      <c r="DT7" s="626"/>
      <c r="DU7" s="626"/>
      <c r="DV7" s="626"/>
      <c r="DW7" s="626"/>
      <c r="DX7" s="626"/>
      <c r="DY7" s="626"/>
      <c r="DZ7" s="626"/>
      <c r="EA7" s="626"/>
      <c r="EB7" s="626"/>
      <c r="EC7" s="666"/>
    </row>
    <row r="8" spans="2:143" ht="11.25" customHeight="1" x14ac:dyDescent="0.2">
      <c r="B8" s="620" t="s">
        <v>237</v>
      </c>
      <c r="C8" s="621"/>
      <c r="D8" s="621"/>
      <c r="E8" s="621"/>
      <c r="F8" s="621"/>
      <c r="G8" s="621"/>
      <c r="H8" s="621"/>
      <c r="I8" s="621"/>
      <c r="J8" s="621"/>
      <c r="K8" s="621"/>
      <c r="L8" s="621"/>
      <c r="M8" s="621"/>
      <c r="N8" s="621"/>
      <c r="O8" s="621"/>
      <c r="P8" s="621"/>
      <c r="Q8" s="622"/>
      <c r="R8" s="623">
        <v>7874</v>
      </c>
      <c r="S8" s="626"/>
      <c r="T8" s="626"/>
      <c r="U8" s="626"/>
      <c r="V8" s="626"/>
      <c r="W8" s="626"/>
      <c r="X8" s="626"/>
      <c r="Y8" s="627"/>
      <c r="Z8" s="685">
        <v>0.1</v>
      </c>
      <c r="AA8" s="685"/>
      <c r="AB8" s="685"/>
      <c r="AC8" s="685"/>
      <c r="AD8" s="686">
        <v>7874</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27266</v>
      </c>
      <c r="BH8" s="626"/>
      <c r="BI8" s="626"/>
      <c r="BJ8" s="626"/>
      <c r="BK8" s="626"/>
      <c r="BL8" s="626"/>
      <c r="BM8" s="626"/>
      <c r="BN8" s="627"/>
      <c r="BO8" s="685">
        <v>1.8</v>
      </c>
      <c r="BP8" s="685"/>
      <c r="BQ8" s="685"/>
      <c r="BR8" s="685"/>
      <c r="BS8" s="631" t="s">
        <v>226</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2101927</v>
      </c>
      <c r="CS8" s="626"/>
      <c r="CT8" s="626"/>
      <c r="CU8" s="626"/>
      <c r="CV8" s="626"/>
      <c r="CW8" s="626"/>
      <c r="CX8" s="626"/>
      <c r="CY8" s="627"/>
      <c r="CZ8" s="685">
        <v>23.6</v>
      </c>
      <c r="DA8" s="685"/>
      <c r="DB8" s="685"/>
      <c r="DC8" s="685"/>
      <c r="DD8" s="631">
        <v>49749</v>
      </c>
      <c r="DE8" s="626"/>
      <c r="DF8" s="626"/>
      <c r="DG8" s="626"/>
      <c r="DH8" s="626"/>
      <c r="DI8" s="626"/>
      <c r="DJ8" s="626"/>
      <c r="DK8" s="626"/>
      <c r="DL8" s="626"/>
      <c r="DM8" s="626"/>
      <c r="DN8" s="626"/>
      <c r="DO8" s="626"/>
      <c r="DP8" s="627"/>
      <c r="DQ8" s="631">
        <v>1353894</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5777</v>
      </c>
      <c r="S9" s="626"/>
      <c r="T9" s="626"/>
      <c r="U9" s="626"/>
      <c r="V9" s="626"/>
      <c r="W9" s="626"/>
      <c r="X9" s="626"/>
      <c r="Y9" s="627"/>
      <c r="Z9" s="685">
        <v>0.1</v>
      </c>
      <c r="AA9" s="685"/>
      <c r="AB9" s="685"/>
      <c r="AC9" s="685"/>
      <c r="AD9" s="686">
        <v>5777</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525367</v>
      </c>
      <c r="BH9" s="626"/>
      <c r="BI9" s="626"/>
      <c r="BJ9" s="626"/>
      <c r="BK9" s="626"/>
      <c r="BL9" s="626"/>
      <c r="BM9" s="626"/>
      <c r="BN9" s="627"/>
      <c r="BO9" s="685">
        <v>34.799999999999997</v>
      </c>
      <c r="BP9" s="685"/>
      <c r="BQ9" s="685"/>
      <c r="BR9" s="685"/>
      <c r="BS9" s="631" t="s">
        <v>226</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1368620</v>
      </c>
      <c r="CS9" s="626"/>
      <c r="CT9" s="626"/>
      <c r="CU9" s="626"/>
      <c r="CV9" s="626"/>
      <c r="CW9" s="626"/>
      <c r="CX9" s="626"/>
      <c r="CY9" s="627"/>
      <c r="CZ9" s="685">
        <v>15.4</v>
      </c>
      <c r="DA9" s="685"/>
      <c r="DB9" s="685"/>
      <c r="DC9" s="685"/>
      <c r="DD9" s="631">
        <v>40869</v>
      </c>
      <c r="DE9" s="626"/>
      <c r="DF9" s="626"/>
      <c r="DG9" s="626"/>
      <c r="DH9" s="626"/>
      <c r="DI9" s="626"/>
      <c r="DJ9" s="626"/>
      <c r="DK9" s="626"/>
      <c r="DL9" s="626"/>
      <c r="DM9" s="626"/>
      <c r="DN9" s="626"/>
      <c r="DO9" s="626"/>
      <c r="DP9" s="627"/>
      <c r="DQ9" s="631">
        <v>1071796</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226</v>
      </c>
      <c r="S10" s="626"/>
      <c r="T10" s="626"/>
      <c r="U10" s="626"/>
      <c r="V10" s="626"/>
      <c r="W10" s="626"/>
      <c r="X10" s="626"/>
      <c r="Y10" s="627"/>
      <c r="Z10" s="685" t="s">
        <v>174</v>
      </c>
      <c r="AA10" s="685"/>
      <c r="AB10" s="685"/>
      <c r="AC10" s="685"/>
      <c r="AD10" s="686" t="s">
        <v>226</v>
      </c>
      <c r="AE10" s="686"/>
      <c r="AF10" s="686"/>
      <c r="AG10" s="686"/>
      <c r="AH10" s="686"/>
      <c r="AI10" s="686"/>
      <c r="AJ10" s="686"/>
      <c r="AK10" s="686"/>
      <c r="AL10" s="628" t="s">
        <v>226</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43160</v>
      </c>
      <c r="BH10" s="626"/>
      <c r="BI10" s="626"/>
      <c r="BJ10" s="626"/>
      <c r="BK10" s="626"/>
      <c r="BL10" s="626"/>
      <c r="BM10" s="626"/>
      <c r="BN10" s="627"/>
      <c r="BO10" s="685">
        <v>2.9</v>
      </c>
      <c r="BP10" s="685"/>
      <c r="BQ10" s="685"/>
      <c r="BR10" s="685"/>
      <c r="BS10" s="631" t="s">
        <v>174</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35116</v>
      </c>
      <c r="CS10" s="626"/>
      <c r="CT10" s="626"/>
      <c r="CU10" s="626"/>
      <c r="CV10" s="626"/>
      <c r="CW10" s="626"/>
      <c r="CX10" s="626"/>
      <c r="CY10" s="627"/>
      <c r="CZ10" s="685">
        <v>0.4</v>
      </c>
      <c r="DA10" s="685"/>
      <c r="DB10" s="685"/>
      <c r="DC10" s="685"/>
      <c r="DD10" s="631" t="s">
        <v>232</v>
      </c>
      <c r="DE10" s="626"/>
      <c r="DF10" s="626"/>
      <c r="DG10" s="626"/>
      <c r="DH10" s="626"/>
      <c r="DI10" s="626"/>
      <c r="DJ10" s="626"/>
      <c r="DK10" s="626"/>
      <c r="DL10" s="626"/>
      <c r="DM10" s="626"/>
      <c r="DN10" s="626"/>
      <c r="DO10" s="626"/>
      <c r="DP10" s="627"/>
      <c r="DQ10" s="631">
        <v>5116</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t="s">
        <v>226</v>
      </c>
      <c r="S11" s="626"/>
      <c r="T11" s="626"/>
      <c r="U11" s="626"/>
      <c r="V11" s="626"/>
      <c r="W11" s="626"/>
      <c r="X11" s="626"/>
      <c r="Y11" s="627"/>
      <c r="Z11" s="685" t="s">
        <v>226</v>
      </c>
      <c r="AA11" s="685"/>
      <c r="AB11" s="685"/>
      <c r="AC11" s="685"/>
      <c r="AD11" s="686" t="s">
        <v>232</v>
      </c>
      <c r="AE11" s="686"/>
      <c r="AF11" s="686"/>
      <c r="AG11" s="686"/>
      <c r="AH11" s="686"/>
      <c r="AI11" s="686"/>
      <c r="AJ11" s="686"/>
      <c r="AK11" s="686"/>
      <c r="AL11" s="628" t="s">
        <v>226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43849</v>
      </c>
      <c r="BH11" s="626"/>
      <c r="BI11" s="626"/>
      <c r="BJ11" s="626"/>
      <c r="BK11" s="626"/>
      <c r="BL11" s="626"/>
      <c r="BM11" s="626"/>
      <c r="BN11" s="627"/>
      <c r="BO11" s="685">
        <v>2.9</v>
      </c>
      <c r="BP11" s="685"/>
      <c r="BQ11" s="685"/>
      <c r="BR11" s="685"/>
      <c r="BS11" s="631" t="s">
        <v>232</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336794</v>
      </c>
      <c r="CS11" s="626"/>
      <c r="CT11" s="626"/>
      <c r="CU11" s="626"/>
      <c r="CV11" s="626"/>
      <c r="CW11" s="626"/>
      <c r="CX11" s="626"/>
      <c r="CY11" s="627"/>
      <c r="CZ11" s="685">
        <v>3.8</v>
      </c>
      <c r="DA11" s="685"/>
      <c r="DB11" s="685"/>
      <c r="DC11" s="685"/>
      <c r="DD11" s="631">
        <v>128544</v>
      </c>
      <c r="DE11" s="626"/>
      <c r="DF11" s="626"/>
      <c r="DG11" s="626"/>
      <c r="DH11" s="626"/>
      <c r="DI11" s="626"/>
      <c r="DJ11" s="626"/>
      <c r="DK11" s="626"/>
      <c r="DL11" s="626"/>
      <c r="DM11" s="626"/>
      <c r="DN11" s="626"/>
      <c r="DO11" s="626"/>
      <c r="DP11" s="627"/>
      <c r="DQ11" s="631">
        <v>135849</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282801</v>
      </c>
      <c r="S12" s="626"/>
      <c r="T12" s="626"/>
      <c r="U12" s="626"/>
      <c r="V12" s="626"/>
      <c r="W12" s="626"/>
      <c r="X12" s="626"/>
      <c r="Y12" s="627"/>
      <c r="Z12" s="685">
        <v>3</v>
      </c>
      <c r="AA12" s="685"/>
      <c r="AB12" s="685"/>
      <c r="AC12" s="685"/>
      <c r="AD12" s="686">
        <v>282801</v>
      </c>
      <c r="AE12" s="686"/>
      <c r="AF12" s="686"/>
      <c r="AG12" s="686"/>
      <c r="AH12" s="686"/>
      <c r="AI12" s="686"/>
      <c r="AJ12" s="686"/>
      <c r="AK12" s="686"/>
      <c r="AL12" s="628">
        <v>5.3</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702719</v>
      </c>
      <c r="BH12" s="626"/>
      <c r="BI12" s="626"/>
      <c r="BJ12" s="626"/>
      <c r="BK12" s="626"/>
      <c r="BL12" s="626"/>
      <c r="BM12" s="626"/>
      <c r="BN12" s="627"/>
      <c r="BO12" s="685">
        <v>46.6</v>
      </c>
      <c r="BP12" s="685"/>
      <c r="BQ12" s="685"/>
      <c r="BR12" s="685"/>
      <c r="BS12" s="631" t="s">
        <v>232</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237577</v>
      </c>
      <c r="CS12" s="626"/>
      <c r="CT12" s="626"/>
      <c r="CU12" s="626"/>
      <c r="CV12" s="626"/>
      <c r="CW12" s="626"/>
      <c r="CX12" s="626"/>
      <c r="CY12" s="627"/>
      <c r="CZ12" s="685">
        <v>2.7</v>
      </c>
      <c r="DA12" s="685"/>
      <c r="DB12" s="685"/>
      <c r="DC12" s="685"/>
      <c r="DD12" s="631">
        <v>10075</v>
      </c>
      <c r="DE12" s="626"/>
      <c r="DF12" s="626"/>
      <c r="DG12" s="626"/>
      <c r="DH12" s="626"/>
      <c r="DI12" s="626"/>
      <c r="DJ12" s="626"/>
      <c r="DK12" s="626"/>
      <c r="DL12" s="626"/>
      <c r="DM12" s="626"/>
      <c r="DN12" s="626"/>
      <c r="DO12" s="626"/>
      <c r="DP12" s="627"/>
      <c r="DQ12" s="631">
        <v>176282</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3252</v>
      </c>
      <c r="S13" s="626"/>
      <c r="T13" s="626"/>
      <c r="U13" s="626"/>
      <c r="V13" s="626"/>
      <c r="W13" s="626"/>
      <c r="X13" s="626"/>
      <c r="Y13" s="627"/>
      <c r="Z13" s="685">
        <v>0</v>
      </c>
      <c r="AA13" s="685"/>
      <c r="AB13" s="685"/>
      <c r="AC13" s="685"/>
      <c r="AD13" s="686">
        <v>3252</v>
      </c>
      <c r="AE13" s="686"/>
      <c r="AF13" s="686"/>
      <c r="AG13" s="686"/>
      <c r="AH13" s="686"/>
      <c r="AI13" s="686"/>
      <c r="AJ13" s="686"/>
      <c r="AK13" s="686"/>
      <c r="AL13" s="628">
        <v>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701206</v>
      </c>
      <c r="BH13" s="626"/>
      <c r="BI13" s="626"/>
      <c r="BJ13" s="626"/>
      <c r="BK13" s="626"/>
      <c r="BL13" s="626"/>
      <c r="BM13" s="626"/>
      <c r="BN13" s="627"/>
      <c r="BO13" s="685">
        <v>46.5</v>
      </c>
      <c r="BP13" s="685"/>
      <c r="BQ13" s="685"/>
      <c r="BR13" s="685"/>
      <c r="BS13" s="631" t="s">
        <v>226</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690847</v>
      </c>
      <c r="CS13" s="626"/>
      <c r="CT13" s="626"/>
      <c r="CU13" s="626"/>
      <c r="CV13" s="626"/>
      <c r="CW13" s="626"/>
      <c r="CX13" s="626"/>
      <c r="CY13" s="627"/>
      <c r="CZ13" s="685">
        <v>7.8</v>
      </c>
      <c r="DA13" s="685"/>
      <c r="DB13" s="685"/>
      <c r="DC13" s="685"/>
      <c r="DD13" s="631">
        <v>523581</v>
      </c>
      <c r="DE13" s="626"/>
      <c r="DF13" s="626"/>
      <c r="DG13" s="626"/>
      <c r="DH13" s="626"/>
      <c r="DI13" s="626"/>
      <c r="DJ13" s="626"/>
      <c r="DK13" s="626"/>
      <c r="DL13" s="626"/>
      <c r="DM13" s="626"/>
      <c r="DN13" s="626"/>
      <c r="DO13" s="626"/>
      <c r="DP13" s="627"/>
      <c r="DQ13" s="631">
        <v>310910</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174</v>
      </c>
      <c r="S14" s="626"/>
      <c r="T14" s="626"/>
      <c r="U14" s="626"/>
      <c r="V14" s="626"/>
      <c r="W14" s="626"/>
      <c r="X14" s="626"/>
      <c r="Y14" s="627"/>
      <c r="Z14" s="685" t="s">
        <v>232</v>
      </c>
      <c r="AA14" s="685"/>
      <c r="AB14" s="685"/>
      <c r="AC14" s="685"/>
      <c r="AD14" s="686" t="s">
        <v>232</v>
      </c>
      <c r="AE14" s="686"/>
      <c r="AF14" s="686"/>
      <c r="AG14" s="686"/>
      <c r="AH14" s="686"/>
      <c r="AI14" s="686"/>
      <c r="AJ14" s="686"/>
      <c r="AK14" s="686"/>
      <c r="AL14" s="628" t="s">
        <v>226</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64486</v>
      </c>
      <c r="BH14" s="626"/>
      <c r="BI14" s="626"/>
      <c r="BJ14" s="626"/>
      <c r="BK14" s="626"/>
      <c r="BL14" s="626"/>
      <c r="BM14" s="626"/>
      <c r="BN14" s="627"/>
      <c r="BO14" s="685">
        <v>4.3</v>
      </c>
      <c r="BP14" s="685"/>
      <c r="BQ14" s="685"/>
      <c r="BR14" s="685"/>
      <c r="BS14" s="631" t="s">
        <v>232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524186</v>
      </c>
      <c r="CS14" s="626"/>
      <c r="CT14" s="626"/>
      <c r="CU14" s="626"/>
      <c r="CV14" s="626"/>
      <c r="CW14" s="626"/>
      <c r="CX14" s="626"/>
      <c r="CY14" s="627"/>
      <c r="CZ14" s="685">
        <v>5.9</v>
      </c>
      <c r="DA14" s="685"/>
      <c r="DB14" s="685"/>
      <c r="DC14" s="685"/>
      <c r="DD14" s="631">
        <v>7344</v>
      </c>
      <c r="DE14" s="626"/>
      <c r="DF14" s="626"/>
      <c r="DG14" s="626"/>
      <c r="DH14" s="626"/>
      <c r="DI14" s="626"/>
      <c r="DJ14" s="626"/>
      <c r="DK14" s="626"/>
      <c r="DL14" s="626"/>
      <c r="DM14" s="626"/>
      <c r="DN14" s="626"/>
      <c r="DO14" s="626"/>
      <c r="DP14" s="627"/>
      <c r="DQ14" s="631">
        <v>431089</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22051</v>
      </c>
      <c r="S15" s="626"/>
      <c r="T15" s="626"/>
      <c r="U15" s="626"/>
      <c r="V15" s="626"/>
      <c r="W15" s="626"/>
      <c r="X15" s="626"/>
      <c r="Y15" s="627"/>
      <c r="Z15" s="685">
        <v>0.2</v>
      </c>
      <c r="AA15" s="685"/>
      <c r="AB15" s="685"/>
      <c r="AC15" s="685"/>
      <c r="AD15" s="686">
        <v>22051</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88903</v>
      </c>
      <c r="BH15" s="626"/>
      <c r="BI15" s="626"/>
      <c r="BJ15" s="626"/>
      <c r="BK15" s="626"/>
      <c r="BL15" s="626"/>
      <c r="BM15" s="626"/>
      <c r="BN15" s="627"/>
      <c r="BO15" s="685">
        <v>5.9</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927499</v>
      </c>
      <c r="CS15" s="626"/>
      <c r="CT15" s="626"/>
      <c r="CU15" s="626"/>
      <c r="CV15" s="626"/>
      <c r="CW15" s="626"/>
      <c r="CX15" s="626"/>
      <c r="CY15" s="627"/>
      <c r="CZ15" s="685">
        <v>10.4</v>
      </c>
      <c r="DA15" s="685"/>
      <c r="DB15" s="685"/>
      <c r="DC15" s="685"/>
      <c r="DD15" s="631">
        <v>32250</v>
      </c>
      <c r="DE15" s="626"/>
      <c r="DF15" s="626"/>
      <c r="DG15" s="626"/>
      <c r="DH15" s="626"/>
      <c r="DI15" s="626"/>
      <c r="DJ15" s="626"/>
      <c r="DK15" s="626"/>
      <c r="DL15" s="626"/>
      <c r="DM15" s="626"/>
      <c r="DN15" s="626"/>
      <c r="DO15" s="626"/>
      <c r="DP15" s="627"/>
      <c r="DQ15" s="631">
        <v>711799</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t="s">
        <v>226</v>
      </c>
      <c r="S16" s="626"/>
      <c r="T16" s="626"/>
      <c r="U16" s="626"/>
      <c r="V16" s="626"/>
      <c r="W16" s="626"/>
      <c r="X16" s="626"/>
      <c r="Y16" s="627"/>
      <c r="Z16" s="685" t="s">
        <v>226</v>
      </c>
      <c r="AA16" s="685"/>
      <c r="AB16" s="685"/>
      <c r="AC16" s="685"/>
      <c r="AD16" s="686" t="s">
        <v>226</v>
      </c>
      <c r="AE16" s="686"/>
      <c r="AF16" s="686"/>
      <c r="AG16" s="686"/>
      <c r="AH16" s="686"/>
      <c r="AI16" s="686"/>
      <c r="AJ16" s="686"/>
      <c r="AK16" s="686"/>
      <c r="AL16" s="628" t="s">
        <v>226</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226</v>
      </c>
      <c r="BH16" s="626"/>
      <c r="BI16" s="626"/>
      <c r="BJ16" s="626"/>
      <c r="BK16" s="626"/>
      <c r="BL16" s="626"/>
      <c r="BM16" s="626"/>
      <c r="BN16" s="627"/>
      <c r="BO16" s="685" t="s">
        <v>232</v>
      </c>
      <c r="BP16" s="685"/>
      <c r="BQ16" s="685"/>
      <c r="BR16" s="685"/>
      <c r="BS16" s="631" t="s">
        <v>232</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14873</v>
      </c>
      <c r="CS16" s="626"/>
      <c r="CT16" s="626"/>
      <c r="CU16" s="626"/>
      <c r="CV16" s="626"/>
      <c r="CW16" s="626"/>
      <c r="CX16" s="626"/>
      <c r="CY16" s="627"/>
      <c r="CZ16" s="685">
        <v>0.2</v>
      </c>
      <c r="DA16" s="685"/>
      <c r="DB16" s="685"/>
      <c r="DC16" s="685"/>
      <c r="DD16" s="631" t="s">
        <v>232</v>
      </c>
      <c r="DE16" s="626"/>
      <c r="DF16" s="626"/>
      <c r="DG16" s="626"/>
      <c r="DH16" s="626"/>
      <c r="DI16" s="626"/>
      <c r="DJ16" s="626"/>
      <c r="DK16" s="626"/>
      <c r="DL16" s="626"/>
      <c r="DM16" s="626"/>
      <c r="DN16" s="626"/>
      <c r="DO16" s="626"/>
      <c r="DP16" s="627"/>
      <c r="DQ16" s="631">
        <v>12734</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4495</v>
      </c>
      <c r="S17" s="626"/>
      <c r="T17" s="626"/>
      <c r="U17" s="626"/>
      <c r="V17" s="626"/>
      <c r="W17" s="626"/>
      <c r="X17" s="626"/>
      <c r="Y17" s="627"/>
      <c r="Z17" s="685">
        <v>0</v>
      </c>
      <c r="AA17" s="685"/>
      <c r="AB17" s="685"/>
      <c r="AC17" s="685"/>
      <c r="AD17" s="686">
        <v>4495</v>
      </c>
      <c r="AE17" s="686"/>
      <c r="AF17" s="686"/>
      <c r="AG17" s="686"/>
      <c r="AH17" s="686"/>
      <c r="AI17" s="686"/>
      <c r="AJ17" s="686"/>
      <c r="AK17" s="686"/>
      <c r="AL17" s="628">
        <v>0.1</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174</v>
      </c>
      <c r="BH17" s="626"/>
      <c r="BI17" s="626"/>
      <c r="BJ17" s="626"/>
      <c r="BK17" s="626"/>
      <c r="BL17" s="626"/>
      <c r="BM17" s="626"/>
      <c r="BN17" s="627"/>
      <c r="BO17" s="685" t="s">
        <v>232</v>
      </c>
      <c r="BP17" s="685"/>
      <c r="BQ17" s="685"/>
      <c r="BR17" s="685"/>
      <c r="BS17" s="631" t="s">
        <v>232</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888632</v>
      </c>
      <c r="CS17" s="626"/>
      <c r="CT17" s="626"/>
      <c r="CU17" s="626"/>
      <c r="CV17" s="626"/>
      <c r="CW17" s="626"/>
      <c r="CX17" s="626"/>
      <c r="CY17" s="627"/>
      <c r="CZ17" s="685">
        <v>10</v>
      </c>
      <c r="DA17" s="685"/>
      <c r="DB17" s="685"/>
      <c r="DC17" s="685"/>
      <c r="DD17" s="631" t="s">
        <v>174</v>
      </c>
      <c r="DE17" s="626"/>
      <c r="DF17" s="626"/>
      <c r="DG17" s="626"/>
      <c r="DH17" s="626"/>
      <c r="DI17" s="626"/>
      <c r="DJ17" s="626"/>
      <c r="DK17" s="626"/>
      <c r="DL17" s="626"/>
      <c r="DM17" s="626"/>
      <c r="DN17" s="626"/>
      <c r="DO17" s="626"/>
      <c r="DP17" s="627"/>
      <c r="DQ17" s="631">
        <v>879121</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3822665</v>
      </c>
      <c r="S18" s="626"/>
      <c r="T18" s="626"/>
      <c r="U18" s="626"/>
      <c r="V18" s="626"/>
      <c r="W18" s="626"/>
      <c r="X18" s="626"/>
      <c r="Y18" s="627"/>
      <c r="Z18" s="685">
        <v>41</v>
      </c>
      <c r="AA18" s="685"/>
      <c r="AB18" s="685"/>
      <c r="AC18" s="685"/>
      <c r="AD18" s="686">
        <v>3373454</v>
      </c>
      <c r="AE18" s="686"/>
      <c r="AF18" s="686"/>
      <c r="AG18" s="686"/>
      <c r="AH18" s="686"/>
      <c r="AI18" s="686"/>
      <c r="AJ18" s="686"/>
      <c r="AK18" s="686"/>
      <c r="AL18" s="628">
        <v>63.8</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226</v>
      </c>
      <c r="BH18" s="626"/>
      <c r="BI18" s="626"/>
      <c r="BJ18" s="626"/>
      <c r="BK18" s="626"/>
      <c r="BL18" s="626"/>
      <c r="BM18" s="626"/>
      <c r="BN18" s="627"/>
      <c r="BO18" s="685" t="s">
        <v>174</v>
      </c>
      <c r="BP18" s="685"/>
      <c r="BQ18" s="685"/>
      <c r="BR18" s="685"/>
      <c r="BS18" s="631" t="s">
        <v>174</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226</v>
      </c>
      <c r="DA18" s="685"/>
      <c r="DB18" s="685"/>
      <c r="DC18" s="685"/>
      <c r="DD18" s="631" t="s">
        <v>226</v>
      </c>
      <c r="DE18" s="626"/>
      <c r="DF18" s="626"/>
      <c r="DG18" s="626"/>
      <c r="DH18" s="626"/>
      <c r="DI18" s="626"/>
      <c r="DJ18" s="626"/>
      <c r="DK18" s="626"/>
      <c r="DL18" s="626"/>
      <c r="DM18" s="626"/>
      <c r="DN18" s="626"/>
      <c r="DO18" s="626"/>
      <c r="DP18" s="627"/>
      <c r="DQ18" s="631" t="s">
        <v>232</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3373454</v>
      </c>
      <c r="S19" s="626"/>
      <c r="T19" s="626"/>
      <c r="U19" s="626"/>
      <c r="V19" s="626"/>
      <c r="W19" s="626"/>
      <c r="X19" s="626"/>
      <c r="Y19" s="627"/>
      <c r="Z19" s="685">
        <v>36.200000000000003</v>
      </c>
      <c r="AA19" s="685"/>
      <c r="AB19" s="685"/>
      <c r="AC19" s="685"/>
      <c r="AD19" s="686">
        <v>3373454</v>
      </c>
      <c r="AE19" s="686"/>
      <c r="AF19" s="686"/>
      <c r="AG19" s="686"/>
      <c r="AH19" s="686"/>
      <c r="AI19" s="686"/>
      <c r="AJ19" s="686"/>
      <c r="AK19" s="686"/>
      <c r="AL19" s="628">
        <v>63.8</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11911</v>
      </c>
      <c r="BH19" s="626"/>
      <c r="BI19" s="626"/>
      <c r="BJ19" s="626"/>
      <c r="BK19" s="626"/>
      <c r="BL19" s="626"/>
      <c r="BM19" s="626"/>
      <c r="BN19" s="627"/>
      <c r="BO19" s="685">
        <v>0.8</v>
      </c>
      <c r="BP19" s="685"/>
      <c r="BQ19" s="685"/>
      <c r="BR19" s="685"/>
      <c r="BS19" s="631" t="s">
        <v>226</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226</v>
      </c>
      <c r="CS19" s="626"/>
      <c r="CT19" s="626"/>
      <c r="CU19" s="626"/>
      <c r="CV19" s="626"/>
      <c r="CW19" s="626"/>
      <c r="CX19" s="626"/>
      <c r="CY19" s="627"/>
      <c r="CZ19" s="685" t="s">
        <v>226</v>
      </c>
      <c r="DA19" s="685"/>
      <c r="DB19" s="685"/>
      <c r="DC19" s="685"/>
      <c r="DD19" s="631" t="s">
        <v>232</v>
      </c>
      <c r="DE19" s="626"/>
      <c r="DF19" s="626"/>
      <c r="DG19" s="626"/>
      <c r="DH19" s="626"/>
      <c r="DI19" s="626"/>
      <c r="DJ19" s="626"/>
      <c r="DK19" s="626"/>
      <c r="DL19" s="626"/>
      <c r="DM19" s="626"/>
      <c r="DN19" s="626"/>
      <c r="DO19" s="626"/>
      <c r="DP19" s="627"/>
      <c r="DQ19" s="631" t="s">
        <v>232</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449211</v>
      </c>
      <c r="S20" s="626"/>
      <c r="T20" s="626"/>
      <c r="U20" s="626"/>
      <c r="V20" s="626"/>
      <c r="W20" s="626"/>
      <c r="X20" s="626"/>
      <c r="Y20" s="627"/>
      <c r="Z20" s="685">
        <v>4.8</v>
      </c>
      <c r="AA20" s="685"/>
      <c r="AB20" s="685"/>
      <c r="AC20" s="685"/>
      <c r="AD20" s="686" t="s">
        <v>232</v>
      </c>
      <c r="AE20" s="686"/>
      <c r="AF20" s="686"/>
      <c r="AG20" s="686"/>
      <c r="AH20" s="686"/>
      <c r="AI20" s="686"/>
      <c r="AJ20" s="686"/>
      <c r="AK20" s="686"/>
      <c r="AL20" s="628" t="s">
        <v>232</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11911</v>
      </c>
      <c r="BH20" s="626"/>
      <c r="BI20" s="626"/>
      <c r="BJ20" s="626"/>
      <c r="BK20" s="626"/>
      <c r="BL20" s="626"/>
      <c r="BM20" s="626"/>
      <c r="BN20" s="627"/>
      <c r="BO20" s="685">
        <v>0.8</v>
      </c>
      <c r="BP20" s="685"/>
      <c r="BQ20" s="685"/>
      <c r="BR20" s="685"/>
      <c r="BS20" s="631" t="s">
        <v>226</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8907941</v>
      </c>
      <c r="CS20" s="626"/>
      <c r="CT20" s="626"/>
      <c r="CU20" s="626"/>
      <c r="CV20" s="626"/>
      <c r="CW20" s="626"/>
      <c r="CX20" s="626"/>
      <c r="CY20" s="627"/>
      <c r="CZ20" s="685">
        <v>100</v>
      </c>
      <c r="DA20" s="685"/>
      <c r="DB20" s="685"/>
      <c r="DC20" s="685"/>
      <c r="DD20" s="631">
        <v>1394056</v>
      </c>
      <c r="DE20" s="626"/>
      <c r="DF20" s="626"/>
      <c r="DG20" s="626"/>
      <c r="DH20" s="626"/>
      <c r="DI20" s="626"/>
      <c r="DJ20" s="626"/>
      <c r="DK20" s="626"/>
      <c r="DL20" s="626"/>
      <c r="DM20" s="626"/>
      <c r="DN20" s="626"/>
      <c r="DO20" s="626"/>
      <c r="DP20" s="627"/>
      <c r="DQ20" s="631">
        <v>5937712</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t="s">
        <v>232</v>
      </c>
      <c r="S21" s="626"/>
      <c r="T21" s="626"/>
      <c r="U21" s="626"/>
      <c r="V21" s="626"/>
      <c r="W21" s="626"/>
      <c r="X21" s="626"/>
      <c r="Y21" s="627"/>
      <c r="Z21" s="685" t="s">
        <v>226</v>
      </c>
      <c r="AA21" s="685"/>
      <c r="AB21" s="685"/>
      <c r="AC21" s="685"/>
      <c r="AD21" s="686" t="s">
        <v>232</v>
      </c>
      <c r="AE21" s="686"/>
      <c r="AF21" s="686"/>
      <c r="AG21" s="686"/>
      <c r="AH21" s="686"/>
      <c r="AI21" s="686"/>
      <c r="AJ21" s="686"/>
      <c r="AK21" s="686"/>
      <c r="AL21" s="628" t="s">
        <v>232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11911</v>
      </c>
      <c r="BH21" s="626"/>
      <c r="BI21" s="626"/>
      <c r="BJ21" s="626"/>
      <c r="BK21" s="626"/>
      <c r="BL21" s="626"/>
      <c r="BM21" s="626"/>
      <c r="BN21" s="627"/>
      <c r="BO21" s="685">
        <v>0.8</v>
      </c>
      <c r="BP21" s="685"/>
      <c r="BQ21" s="685"/>
      <c r="BR21" s="685"/>
      <c r="BS21" s="631" t="s">
        <v>226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5725704</v>
      </c>
      <c r="S22" s="626"/>
      <c r="T22" s="626"/>
      <c r="U22" s="626"/>
      <c r="V22" s="626"/>
      <c r="W22" s="626"/>
      <c r="X22" s="626"/>
      <c r="Y22" s="627"/>
      <c r="Z22" s="685">
        <v>61.4</v>
      </c>
      <c r="AA22" s="685"/>
      <c r="AB22" s="685"/>
      <c r="AC22" s="685"/>
      <c r="AD22" s="686">
        <v>5276493</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174</v>
      </c>
      <c r="BH22" s="626"/>
      <c r="BI22" s="626"/>
      <c r="BJ22" s="626"/>
      <c r="BK22" s="626"/>
      <c r="BL22" s="626"/>
      <c r="BM22" s="626"/>
      <c r="BN22" s="627"/>
      <c r="BO22" s="685" t="s">
        <v>226</v>
      </c>
      <c r="BP22" s="685"/>
      <c r="BQ22" s="685"/>
      <c r="BR22" s="685"/>
      <c r="BS22" s="631" t="s">
        <v>232</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1593</v>
      </c>
      <c r="S23" s="626"/>
      <c r="T23" s="626"/>
      <c r="U23" s="626"/>
      <c r="V23" s="626"/>
      <c r="W23" s="626"/>
      <c r="X23" s="626"/>
      <c r="Y23" s="627"/>
      <c r="Z23" s="685">
        <v>0</v>
      </c>
      <c r="AA23" s="685"/>
      <c r="AB23" s="685"/>
      <c r="AC23" s="685"/>
      <c r="AD23" s="686">
        <v>1593</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232</v>
      </c>
      <c r="BH23" s="626"/>
      <c r="BI23" s="626"/>
      <c r="BJ23" s="626"/>
      <c r="BK23" s="626"/>
      <c r="BL23" s="626"/>
      <c r="BM23" s="626"/>
      <c r="BN23" s="627"/>
      <c r="BO23" s="685" t="s">
        <v>226</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180966</v>
      </c>
      <c r="S24" s="626"/>
      <c r="T24" s="626"/>
      <c r="U24" s="626"/>
      <c r="V24" s="626"/>
      <c r="W24" s="626"/>
      <c r="X24" s="626"/>
      <c r="Y24" s="627"/>
      <c r="Z24" s="685">
        <v>1.9</v>
      </c>
      <c r="AA24" s="685"/>
      <c r="AB24" s="685"/>
      <c r="AC24" s="685"/>
      <c r="AD24" s="686" t="s">
        <v>226</v>
      </c>
      <c r="AE24" s="686"/>
      <c r="AF24" s="686"/>
      <c r="AG24" s="686"/>
      <c r="AH24" s="686"/>
      <c r="AI24" s="686"/>
      <c r="AJ24" s="686"/>
      <c r="AK24" s="686"/>
      <c r="AL24" s="628" t="s">
        <v>232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226</v>
      </c>
      <c r="BH24" s="626"/>
      <c r="BI24" s="626"/>
      <c r="BJ24" s="626"/>
      <c r="BK24" s="626"/>
      <c r="BL24" s="626"/>
      <c r="BM24" s="626"/>
      <c r="BN24" s="627"/>
      <c r="BO24" s="685" t="s">
        <v>232</v>
      </c>
      <c r="BP24" s="685"/>
      <c r="BQ24" s="685"/>
      <c r="BR24" s="685"/>
      <c r="BS24" s="631" t="s">
        <v>232</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3191262</v>
      </c>
      <c r="CS24" s="689"/>
      <c r="CT24" s="689"/>
      <c r="CU24" s="689"/>
      <c r="CV24" s="689"/>
      <c r="CW24" s="689"/>
      <c r="CX24" s="689"/>
      <c r="CY24" s="735"/>
      <c r="CZ24" s="736">
        <v>35.799999999999997</v>
      </c>
      <c r="DA24" s="705"/>
      <c r="DB24" s="705"/>
      <c r="DC24" s="739"/>
      <c r="DD24" s="734">
        <v>2490721</v>
      </c>
      <c r="DE24" s="689"/>
      <c r="DF24" s="689"/>
      <c r="DG24" s="689"/>
      <c r="DH24" s="689"/>
      <c r="DI24" s="689"/>
      <c r="DJ24" s="689"/>
      <c r="DK24" s="735"/>
      <c r="DL24" s="734">
        <v>2484070</v>
      </c>
      <c r="DM24" s="689"/>
      <c r="DN24" s="689"/>
      <c r="DO24" s="689"/>
      <c r="DP24" s="689"/>
      <c r="DQ24" s="689"/>
      <c r="DR24" s="689"/>
      <c r="DS24" s="689"/>
      <c r="DT24" s="689"/>
      <c r="DU24" s="689"/>
      <c r="DV24" s="735"/>
      <c r="DW24" s="736">
        <v>47</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108327</v>
      </c>
      <c r="S25" s="626"/>
      <c r="T25" s="626"/>
      <c r="U25" s="626"/>
      <c r="V25" s="626"/>
      <c r="W25" s="626"/>
      <c r="X25" s="626"/>
      <c r="Y25" s="627"/>
      <c r="Z25" s="685">
        <v>1.2</v>
      </c>
      <c r="AA25" s="685"/>
      <c r="AB25" s="685"/>
      <c r="AC25" s="685"/>
      <c r="AD25" s="686">
        <v>2548</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226</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1468881</v>
      </c>
      <c r="CS25" s="624"/>
      <c r="CT25" s="624"/>
      <c r="CU25" s="624"/>
      <c r="CV25" s="624"/>
      <c r="CW25" s="624"/>
      <c r="CX25" s="624"/>
      <c r="CY25" s="625"/>
      <c r="CZ25" s="628">
        <v>16.5</v>
      </c>
      <c r="DA25" s="657"/>
      <c r="DB25" s="657"/>
      <c r="DC25" s="658"/>
      <c r="DD25" s="631">
        <v>1274734</v>
      </c>
      <c r="DE25" s="624"/>
      <c r="DF25" s="624"/>
      <c r="DG25" s="624"/>
      <c r="DH25" s="624"/>
      <c r="DI25" s="624"/>
      <c r="DJ25" s="624"/>
      <c r="DK25" s="625"/>
      <c r="DL25" s="631">
        <v>1269156</v>
      </c>
      <c r="DM25" s="624"/>
      <c r="DN25" s="624"/>
      <c r="DO25" s="624"/>
      <c r="DP25" s="624"/>
      <c r="DQ25" s="624"/>
      <c r="DR25" s="624"/>
      <c r="DS25" s="624"/>
      <c r="DT25" s="624"/>
      <c r="DU25" s="624"/>
      <c r="DV25" s="625"/>
      <c r="DW25" s="628">
        <v>24</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102185</v>
      </c>
      <c r="S26" s="626"/>
      <c r="T26" s="626"/>
      <c r="U26" s="626"/>
      <c r="V26" s="626"/>
      <c r="W26" s="626"/>
      <c r="X26" s="626"/>
      <c r="Y26" s="627"/>
      <c r="Z26" s="685">
        <v>1.1000000000000001</v>
      </c>
      <c r="AA26" s="685"/>
      <c r="AB26" s="685"/>
      <c r="AC26" s="685"/>
      <c r="AD26" s="686" t="s">
        <v>226</v>
      </c>
      <c r="AE26" s="686"/>
      <c r="AF26" s="686"/>
      <c r="AG26" s="686"/>
      <c r="AH26" s="686"/>
      <c r="AI26" s="686"/>
      <c r="AJ26" s="686"/>
      <c r="AK26" s="686"/>
      <c r="AL26" s="628" t="s">
        <v>174</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226</v>
      </c>
      <c r="BH26" s="626"/>
      <c r="BI26" s="626"/>
      <c r="BJ26" s="626"/>
      <c r="BK26" s="626"/>
      <c r="BL26" s="626"/>
      <c r="BM26" s="626"/>
      <c r="BN26" s="627"/>
      <c r="BO26" s="685" t="s">
        <v>232</v>
      </c>
      <c r="BP26" s="685"/>
      <c r="BQ26" s="685"/>
      <c r="BR26" s="685"/>
      <c r="BS26" s="631" t="s">
        <v>226</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967455</v>
      </c>
      <c r="CS26" s="626"/>
      <c r="CT26" s="626"/>
      <c r="CU26" s="626"/>
      <c r="CV26" s="626"/>
      <c r="CW26" s="626"/>
      <c r="CX26" s="626"/>
      <c r="CY26" s="627"/>
      <c r="CZ26" s="628">
        <v>10.9</v>
      </c>
      <c r="DA26" s="657"/>
      <c r="DB26" s="657"/>
      <c r="DC26" s="658"/>
      <c r="DD26" s="631">
        <v>802809</v>
      </c>
      <c r="DE26" s="626"/>
      <c r="DF26" s="626"/>
      <c r="DG26" s="626"/>
      <c r="DH26" s="626"/>
      <c r="DI26" s="626"/>
      <c r="DJ26" s="626"/>
      <c r="DK26" s="627"/>
      <c r="DL26" s="631" t="s">
        <v>232</v>
      </c>
      <c r="DM26" s="626"/>
      <c r="DN26" s="626"/>
      <c r="DO26" s="626"/>
      <c r="DP26" s="626"/>
      <c r="DQ26" s="626"/>
      <c r="DR26" s="626"/>
      <c r="DS26" s="626"/>
      <c r="DT26" s="626"/>
      <c r="DU26" s="626"/>
      <c r="DV26" s="627"/>
      <c r="DW26" s="628" t="s">
        <v>232</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584402</v>
      </c>
      <c r="S27" s="626"/>
      <c r="T27" s="626"/>
      <c r="U27" s="626"/>
      <c r="V27" s="626"/>
      <c r="W27" s="626"/>
      <c r="X27" s="626"/>
      <c r="Y27" s="627"/>
      <c r="Z27" s="685">
        <v>6.3</v>
      </c>
      <c r="AA27" s="685"/>
      <c r="AB27" s="685"/>
      <c r="AC27" s="685"/>
      <c r="AD27" s="686" t="s">
        <v>226</v>
      </c>
      <c r="AE27" s="686"/>
      <c r="AF27" s="686"/>
      <c r="AG27" s="686"/>
      <c r="AH27" s="686"/>
      <c r="AI27" s="686"/>
      <c r="AJ27" s="686"/>
      <c r="AK27" s="686"/>
      <c r="AL27" s="628" t="s">
        <v>226</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1507661</v>
      </c>
      <c r="BH27" s="626"/>
      <c r="BI27" s="626"/>
      <c r="BJ27" s="626"/>
      <c r="BK27" s="626"/>
      <c r="BL27" s="626"/>
      <c r="BM27" s="626"/>
      <c r="BN27" s="627"/>
      <c r="BO27" s="685">
        <v>100</v>
      </c>
      <c r="BP27" s="685"/>
      <c r="BQ27" s="685"/>
      <c r="BR27" s="685"/>
      <c r="BS27" s="631" t="s">
        <v>226</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833749</v>
      </c>
      <c r="CS27" s="624"/>
      <c r="CT27" s="624"/>
      <c r="CU27" s="624"/>
      <c r="CV27" s="624"/>
      <c r="CW27" s="624"/>
      <c r="CX27" s="624"/>
      <c r="CY27" s="625"/>
      <c r="CZ27" s="628">
        <v>9.4</v>
      </c>
      <c r="DA27" s="657"/>
      <c r="DB27" s="657"/>
      <c r="DC27" s="658"/>
      <c r="DD27" s="631">
        <v>336866</v>
      </c>
      <c r="DE27" s="624"/>
      <c r="DF27" s="624"/>
      <c r="DG27" s="624"/>
      <c r="DH27" s="624"/>
      <c r="DI27" s="624"/>
      <c r="DJ27" s="624"/>
      <c r="DK27" s="625"/>
      <c r="DL27" s="631">
        <v>335793</v>
      </c>
      <c r="DM27" s="624"/>
      <c r="DN27" s="624"/>
      <c r="DO27" s="624"/>
      <c r="DP27" s="624"/>
      <c r="DQ27" s="624"/>
      <c r="DR27" s="624"/>
      <c r="DS27" s="624"/>
      <c r="DT27" s="624"/>
      <c r="DU27" s="624"/>
      <c r="DV27" s="625"/>
      <c r="DW27" s="628">
        <v>6.4</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174</v>
      </c>
      <c r="S28" s="626"/>
      <c r="T28" s="626"/>
      <c r="U28" s="626"/>
      <c r="V28" s="626"/>
      <c r="W28" s="626"/>
      <c r="X28" s="626"/>
      <c r="Y28" s="627"/>
      <c r="Z28" s="685" t="s">
        <v>174</v>
      </c>
      <c r="AA28" s="685"/>
      <c r="AB28" s="685"/>
      <c r="AC28" s="685"/>
      <c r="AD28" s="686" t="s">
        <v>226</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888632</v>
      </c>
      <c r="CS28" s="626"/>
      <c r="CT28" s="626"/>
      <c r="CU28" s="626"/>
      <c r="CV28" s="626"/>
      <c r="CW28" s="626"/>
      <c r="CX28" s="626"/>
      <c r="CY28" s="627"/>
      <c r="CZ28" s="628">
        <v>10</v>
      </c>
      <c r="DA28" s="657"/>
      <c r="DB28" s="657"/>
      <c r="DC28" s="658"/>
      <c r="DD28" s="631">
        <v>879121</v>
      </c>
      <c r="DE28" s="626"/>
      <c r="DF28" s="626"/>
      <c r="DG28" s="626"/>
      <c r="DH28" s="626"/>
      <c r="DI28" s="626"/>
      <c r="DJ28" s="626"/>
      <c r="DK28" s="627"/>
      <c r="DL28" s="631">
        <v>879121</v>
      </c>
      <c r="DM28" s="626"/>
      <c r="DN28" s="626"/>
      <c r="DO28" s="626"/>
      <c r="DP28" s="626"/>
      <c r="DQ28" s="626"/>
      <c r="DR28" s="626"/>
      <c r="DS28" s="626"/>
      <c r="DT28" s="626"/>
      <c r="DU28" s="626"/>
      <c r="DV28" s="627"/>
      <c r="DW28" s="628">
        <v>16.600000000000001</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549774</v>
      </c>
      <c r="S29" s="626"/>
      <c r="T29" s="626"/>
      <c r="U29" s="626"/>
      <c r="V29" s="626"/>
      <c r="W29" s="626"/>
      <c r="X29" s="626"/>
      <c r="Y29" s="627"/>
      <c r="Z29" s="685">
        <v>5.9</v>
      </c>
      <c r="AA29" s="685"/>
      <c r="AB29" s="685"/>
      <c r="AC29" s="685"/>
      <c r="AD29" s="686" t="s">
        <v>232</v>
      </c>
      <c r="AE29" s="686"/>
      <c r="AF29" s="686"/>
      <c r="AG29" s="686"/>
      <c r="AH29" s="686"/>
      <c r="AI29" s="686"/>
      <c r="AJ29" s="686"/>
      <c r="AK29" s="686"/>
      <c r="AL29" s="628" t="s">
        <v>226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888632</v>
      </c>
      <c r="CS29" s="624"/>
      <c r="CT29" s="624"/>
      <c r="CU29" s="624"/>
      <c r="CV29" s="624"/>
      <c r="CW29" s="624"/>
      <c r="CX29" s="624"/>
      <c r="CY29" s="625"/>
      <c r="CZ29" s="628">
        <v>10</v>
      </c>
      <c r="DA29" s="657"/>
      <c r="DB29" s="657"/>
      <c r="DC29" s="658"/>
      <c r="DD29" s="631">
        <v>879121</v>
      </c>
      <c r="DE29" s="624"/>
      <c r="DF29" s="624"/>
      <c r="DG29" s="624"/>
      <c r="DH29" s="624"/>
      <c r="DI29" s="624"/>
      <c r="DJ29" s="624"/>
      <c r="DK29" s="625"/>
      <c r="DL29" s="631">
        <v>879121</v>
      </c>
      <c r="DM29" s="624"/>
      <c r="DN29" s="624"/>
      <c r="DO29" s="624"/>
      <c r="DP29" s="624"/>
      <c r="DQ29" s="624"/>
      <c r="DR29" s="624"/>
      <c r="DS29" s="624"/>
      <c r="DT29" s="624"/>
      <c r="DU29" s="624"/>
      <c r="DV29" s="625"/>
      <c r="DW29" s="628">
        <v>16.600000000000001</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40090</v>
      </c>
      <c r="S30" s="626"/>
      <c r="T30" s="626"/>
      <c r="U30" s="626"/>
      <c r="V30" s="626"/>
      <c r="W30" s="626"/>
      <c r="X30" s="626"/>
      <c r="Y30" s="627"/>
      <c r="Z30" s="685">
        <v>0.4</v>
      </c>
      <c r="AA30" s="685"/>
      <c r="AB30" s="685"/>
      <c r="AC30" s="685"/>
      <c r="AD30" s="686">
        <v>7364</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v>
      </c>
      <c r="BH30" s="704"/>
      <c r="BI30" s="704"/>
      <c r="BJ30" s="704"/>
      <c r="BK30" s="704"/>
      <c r="BL30" s="704"/>
      <c r="BM30" s="705">
        <v>90.9</v>
      </c>
      <c r="BN30" s="704"/>
      <c r="BO30" s="704"/>
      <c r="BP30" s="704"/>
      <c r="BQ30" s="706"/>
      <c r="BR30" s="703">
        <v>98</v>
      </c>
      <c r="BS30" s="704"/>
      <c r="BT30" s="704"/>
      <c r="BU30" s="704"/>
      <c r="BV30" s="704"/>
      <c r="BW30" s="704"/>
      <c r="BX30" s="705">
        <v>90.4</v>
      </c>
      <c r="BY30" s="704"/>
      <c r="BZ30" s="704"/>
      <c r="CA30" s="704"/>
      <c r="CB30" s="706"/>
      <c r="CD30" s="709"/>
      <c r="CE30" s="710"/>
      <c r="CF30" s="667" t="s">
        <v>310</v>
      </c>
      <c r="CG30" s="664"/>
      <c r="CH30" s="664"/>
      <c r="CI30" s="664"/>
      <c r="CJ30" s="664"/>
      <c r="CK30" s="664"/>
      <c r="CL30" s="664"/>
      <c r="CM30" s="664"/>
      <c r="CN30" s="664"/>
      <c r="CO30" s="664"/>
      <c r="CP30" s="664"/>
      <c r="CQ30" s="665"/>
      <c r="CR30" s="623">
        <v>842093</v>
      </c>
      <c r="CS30" s="626"/>
      <c r="CT30" s="626"/>
      <c r="CU30" s="626"/>
      <c r="CV30" s="626"/>
      <c r="CW30" s="626"/>
      <c r="CX30" s="626"/>
      <c r="CY30" s="627"/>
      <c r="CZ30" s="628">
        <v>9.5</v>
      </c>
      <c r="DA30" s="657"/>
      <c r="DB30" s="657"/>
      <c r="DC30" s="658"/>
      <c r="DD30" s="631">
        <v>832845</v>
      </c>
      <c r="DE30" s="626"/>
      <c r="DF30" s="626"/>
      <c r="DG30" s="626"/>
      <c r="DH30" s="626"/>
      <c r="DI30" s="626"/>
      <c r="DJ30" s="626"/>
      <c r="DK30" s="627"/>
      <c r="DL30" s="631">
        <v>832845</v>
      </c>
      <c r="DM30" s="626"/>
      <c r="DN30" s="626"/>
      <c r="DO30" s="626"/>
      <c r="DP30" s="626"/>
      <c r="DQ30" s="626"/>
      <c r="DR30" s="626"/>
      <c r="DS30" s="626"/>
      <c r="DT30" s="626"/>
      <c r="DU30" s="626"/>
      <c r="DV30" s="627"/>
      <c r="DW30" s="628">
        <v>15.7</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159694</v>
      </c>
      <c r="S31" s="626"/>
      <c r="T31" s="626"/>
      <c r="U31" s="626"/>
      <c r="V31" s="626"/>
      <c r="W31" s="626"/>
      <c r="X31" s="626"/>
      <c r="Y31" s="627"/>
      <c r="Z31" s="685">
        <v>1.7</v>
      </c>
      <c r="AA31" s="685"/>
      <c r="AB31" s="685"/>
      <c r="AC31" s="685"/>
      <c r="AD31" s="686" t="s">
        <v>226</v>
      </c>
      <c r="AE31" s="686"/>
      <c r="AF31" s="686"/>
      <c r="AG31" s="686"/>
      <c r="AH31" s="686"/>
      <c r="AI31" s="686"/>
      <c r="AJ31" s="686"/>
      <c r="AK31" s="686"/>
      <c r="AL31" s="628" t="s">
        <v>226</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98.9</v>
      </c>
      <c r="BH31" s="624"/>
      <c r="BI31" s="624"/>
      <c r="BJ31" s="624"/>
      <c r="BK31" s="624"/>
      <c r="BL31" s="624"/>
      <c r="BM31" s="629">
        <v>95.6</v>
      </c>
      <c r="BN31" s="702"/>
      <c r="BO31" s="702"/>
      <c r="BP31" s="702"/>
      <c r="BQ31" s="663"/>
      <c r="BR31" s="701">
        <v>98.7</v>
      </c>
      <c r="BS31" s="624"/>
      <c r="BT31" s="624"/>
      <c r="BU31" s="624"/>
      <c r="BV31" s="624"/>
      <c r="BW31" s="624"/>
      <c r="BX31" s="629">
        <v>95.5</v>
      </c>
      <c r="BY31" s="702"/>
      <c r="BZ31" s="702"/>
      <c r="CA31" s="702"/>
      <c r="CB31" s="663"/>
      <c r="CD31" s="709"/>
      <c r="CE31" s="710"/>
      <c r="CF31" s="667" t="s">
        <v>314</v>
      </c>
      <c r="CG31" s="664"/>
      <c r="CH31" s="664"/>
      <c r="CI31" s="664"/>
      <c r="CJ31" s="664"/>
      <c r="CK31" s="664"/>
      <c r="CL31" s="664"/>
      <c r="CM31" s="664"/>
      <c r="CN31" s="664"/>
      <c r="CO31" s="664"/>
      <c r="CP31" s="664"/>
      <c r="CQ31" s="665"/>
      <c r="CR31" s="623">
        <v>46539</v>
      </c>
      <c r="CS31" s="624"/>
      <c r="CT31" s="624"/>
      <c r="CU31" s="624"/>
      <c r="CV31" s="624"/>
      <c r="CW31" s="624"/>
      <c r="CX31" s="624"/>
      <c r="CY31" s="625"/>
      <c r="CZ31" s="628">
        <v>0.5</v>
      </c>
      <c r="DA31" s="657"/>
      <c r="DB31" s="657"/>
      <c r="DC31" s="658"/>
      <c r="DD31" s="631">
        <v>46276</v>
      </c>
      <c r="DE31" s="624"/>
      <c r="DF31" s="624"/>
      <c r="DG31" s="624"/>
      <c r="DH31" s="624"/>
      <c r="DI31" s="624"/>
      <c r="DJ31" s="624"/>
      <c r="DK31" s="625"/>
      <c r="DL31" s="631">
        <v>46276</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483288</v>
      </c>
      <c r="S32" s="626"/>
      <c r="T32" s="626"/>
      <c r="U32" s="626"/>
      <c r="V32" s="626"/>
      <c r="W32" s="626"/>
      <c r="X32" s="626"/>
      <c r="Y32" s="627"/>
      <c r="Z32" s="685">
        <v>5.2</v>
      </c>
      <c r="AA32" s="685"/>
      <c r="AB32" s="685"/>
      <c r="AC32" s="685"/>
      <c r="AD32" s="686" t="s">
        <v>232</v>
      </c>
      <c r="AE32" s="686"/>
      <c r="AF32" s="686"/>
      <c r="AG32" s="686"/>
      <c r="AH32" s="686"/>
      <c r="AI32" s="686"/>
      <c r="AJ32" s="686"/>
      <c r="AK32" s="686"/>
      <c r="AL32" s="628" t="s">
        <v>232</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97</v>
      </c>
      <c r="BH32" s="639"/>
      <c r="BI32" s="639"/>
      <c r="BJ32" s="639"/>
      <c r="BK32" s="639"/>
      <c r="BL32" s="639"/>
      <c r="BM32" s="683">
        <v>86</v>
      </c>
      <c r="BN32" s="639"/>
      <c r="BO32" s="639"/>
      <c r="BP32" s="639"/>
      <c r="BQ32" s="676"/>
      <c r="BR32" s="700">
        <v>97.2</v>
      </c>
      <c r="BS32" s="639"/>
      <c r="BT32" s="639"/>
      <c r="BU32" s="639"/>
      <c r="BV32" s="639"/>
      <c r="BW32" s="639"/>
      <c r="BX32" s="683">
        <v>85</v>
      </c>
      <c r="BY32" s="639"/>
      <c r="BZ32" s="639"/>
      <c r="CA32" s="639"/>
      <c r="CB32" s="676"/>
      <c r="CD32" s="711"/>
      <c r="CE32" s="712"/>
      <c r="CF32" s="667" t="s">
        <v>317</v>
      </c>
      <c r="CG32" s="664"/>
      <c r="CH32" s="664"/>
      <c r="CI32" s="664"/>
      <c r="CJ32" s="664"/>
      <c r="CK32" s="664"/>
      <c r="CL32" s="664"/>
      <c r="CM32" s="664"/>
      <c r="CN32" s="664"/>
      <c r="CO32" s="664"/>
      <c r="CP32" s="664"/>
      <c r="CQ32" s="665"/>
      <c r="CR32" s="623" t="s">
        <v>226</v>
      </c>
      <c r="CS32" s="626"/>
      <c r="CT32" s="626"/>
      <c r="CU32" s="626"/>
      <c r="CV32" s="626"/>
      <c r="CW32" s="626"/>
      <c r="CX32" s="626"/>
      <c r="CY32" s="627"/>
      <c r="CZ32" s="628" t="s">
        <v>226</v>
      </c>
      <c r="DA32" s="657"/>
      <c r="DB32" s="657"/>
      <c r="DC32" s="658"/>
      <c r="DD32" s="631" t="s">
        <v>226</v>
      </c>
      <c r="DE32" s="626"/>
      <c r="DF32" s="626"/>
      <c r="DG32" s="626"/>
      <c r="DH32" s="626"/>
      <c r="DI32" s="626"/>
      <c r="DJ32" s="626"/>
      <c r="DK32" s="627"/>
      <c r="DL32" s="631" t="s">
        <v>232</v>
      </c>
      <c r="DM32" s="626"/>
      <c r="DN32" s="626"/>
      <c r="DO32" s="626"/>
      <c r="DP32" s="626"/>
      <c r="DQ32" s="626"/>
      <c r="DR32" s="626"/>
      <c r="DS32" s="626"/>
      <c r="DT32" s="626"/>
      <c r="DU32" s="626"/>
      <c r="DV32" s="627"/>
      <c r="DW32" s="628" t="s">
        <v>232</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381678</v>
      </c>
      <c r="S33" s="626"/>
      <c r="T33" s="626"/>
      <c r="U33" s="626"/>
      <c r="V33" s="626"/>
      <c r="W33" s="626"/>
      <c r="X33" s="626"/>
      <c r="Y33" s="627"/>
      <c r="Z33" s="685">
        <v>4.0999999999999996</v>
      </c>
      <c r="AA33" s="685"/>
      <c r="AB33" s="685"/>
      <c r="AC33" s="685"/>
      <c r="AD33" s="686" t="s">
        <v>226</v>
      </c>
      <c r="AE33" s="686"/>
      <c r="AF33" s="686"/>
      <c r="AG33" s="686"/>
      <c r="AH33" s="686"/>
      <c r="AI33" s="686"/>
      <c r="AJ33" s="686"/>
      <c r="AK33" s="686"/>
      <c r="AL33" s="628" t="s">
        <v>226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4307750</v>
      </c>
      <c r="CS33" s="624"/>
      <c r="CT33" s="624"/>
      <c r="CU33" s="624"/>
      <c r="CV33" s="624"/>
      <c r="CW33" s="624"/>
      <c r="CX33" s="624"/>
      <c r="CY33" s="625"/>
      <c r="CZ33" s="628">
        <v>48.4</v>
      </c>
      <c r="DA33" s="657"/>
      <c r="DB33" s="657"/>
      <c r="DC33" s="658"/>
      <c r="DD33" s="631">
        <v>3115637</v>
      </c>
      <c r="DE33" s="624"/>
      <c r="DF33" s="624"/>
      <c r="DG33" s="624"/>
      <c r="DH33" s="624"/>
      <c r="DI33" s="624"/>
      <c r="DJ33" s="624"/>
      <c r="DK33" s="625"/>
      <c r="DL33" s="631">
        <v>2747744</v>
      </c>
      <c r="DM33" s="624"/>
      <c r="DN33" s="624"/>
      <c r="DO33" s="624"/>
      <c r="DP33" s="624"/>
      <c r="DQ33" s="624"/>
      <c r="DR33" s="624"/>
      <c r="DS33" s="624"/>
      <c r="DT33" s="624"/>
      <c r="DU33" s="624"/>
      <c r="DV33" s="625"/>
      <c r="DW33" s="628">
        <v>52</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188901</v>
      </c>
      <c r="S34" s="626"/>
      <c r="T34" s="626"/>
      <c r="U34" s="626"/>
      <c r="V34" s="626"/>
      <c r="W34" s="626"/>
      <c r="X34" s="626"/>
      <c r="Y34" s="627"/>
      <c r="Z34" s="685">
        <v>2</v>
      </c>
      <c r="AA34" s="685"/>
      <c r="AB34" s="685"/>
      <c r="AC34" s="685"/>
      <c r="AD34" s="686">
        <v>14</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1353597</v>
      </c>
      <c r="CS34" s="626"/>
      <c r="CT34" s="626"/>
      <c r="CU34" s="626"/>
      <c r="CV34" s="626"/>
      <c r="CW34" s="626"/>
      <c r="CX34" s="626"/>
      <c r="CY34" s="627"/>
      <c r="CZ34" s="628">
        <v>15.2</v>
      </c>
      <c r="DA34" s="657"/>
      <c r="DB34" s="657"/>
      <c r="DC34" s="658"/>
      <c r="DD34" s="631">
        <v>809494</v>
      </c>
      <c r="DE34" s="626"/>
      <c r="DF34" s="626"/>
      <c r="DG34" s="626"/>
      <c r="DH34" s="626"/>
      <c r="DI34" s="626"/>
      <c r="DJ34" s="626"/>
      <c r="DK34" s="627"/>
      <c r="DL34" s="631">
        <v>706994</v>
      </c>
      <c r="DM34" s="626"/>
      <c r="DN34" s="626"/>
      <c r="DO34" s="626"/>
      <c r="DP34" s="626"/>
      <c r="DQ34" s="626"/>
      <c r="DR34" s="626"/>
      <c r="DS34" s="626"/>
      <c r="DT34" s="626"/>
      <c r="DU34" s="626"/>
      <c r="DV34" s="627"/>
      <c r="DW34" s="628">
        <v>13.4</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824400</v>
      </c>
      <c r="S35" s="626"/>
      <c r="T35" s="626"/>
      <c r="U35" s="626"/>
      <c r="V35" s="626"/>
      <c r="W35" s="626"/>
      <c r="X35" s="626"/>
      <c r="Y35" s="627"/>
      <c r="Z35" s="685">
        <v>8.8000000000000007</v>
      </c>
      <c r="AA35" s="685"/>
      <c r="AB35" s="685"/>
      <c r="AC35" s="685"/>
      <c r="AD35" s="686" t="s">
        <v>226</v>
      </c>
      <c r="AE35" s="686"/>
      <c r="AF35" s="686"/>
      <c r="AG35" s="686"/>
      <c r="AH35" s="686"/>
      <c r="AI35" s="686"/>
      <c r="AJ35" s="686"/>
      <c r="AK35" s="686"/>
      <c r="AL35" s="628" t="s">
        <v>232</v>
      </c>
      <c r="AM35" s="629"/>
      <c r="AN35" s="629"/>
      <c r="AO35" s="687"/>
      <c r="AP35" s="234"/>
      <c r="AQ35" s="691" t="s">
        <v>325</v>
      </c>
      <c r="AR35" s="692"/>
      <c r="AS35" s="692"/>
      <c r="AT35" s="692"/>
      <c r="AU35" s="692"/>
      <c r="AV35" s="692"/>
      <c r="AW35" s="692"/>
      <c r="AX35" s="692"/>
      <c r="AY35" s="693"/>
      <c r="AZ35" s="688">
        <v>1511808</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29114</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52360</v>
      </c>
      <c r="CS35" s="624"/>
      <c r="CT35" s="624"/>
      <c r="CU35" s="624"/>
      <c r="CV35" s="624"/>
      <c r="CW35" s="624"/>
      <c r="CX35" s="624"/>
      <c r="CY35" s="625"/>
      <c r="CZ35" s="628">
        <v>0.6</v>
      </c>
      <c r="DA35" s="657"/>
      <c r="DB35" s="657"/>
      <c r="DC35" s="658"/>
      <c r="DD35" s="631">
        <v>23156</v>
      </c>
      <c r="DE35" s="624"/>
      <c r="DF35" s="624"/>
      <c r="DG35" s="624"/>
      <c r="DH35" s="624"/>
      <c r="DI35" s="624"/>
      <c r="DJ35" s="624"/>
      <c r="DK35" s="625"/>
      <c r="DL35" s="631">
        <v>13438</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226</v>
      </c>
      <c r="S36" s="626"/>
      <c r="T36" s="626"/>
      <c r="U36" s="626"/>
      <c r="V36" s="626"/>
      <c r="W36" s="626"/>
      <c r="X36" s="626"/>
      <c r="Y36" s="627"/>
      <c r="Z36" s="685" t="s">
        <v>226</v>
      </c>
      <c r="AA36" s="685"/>
      <c r="AB36" s="685"/>
      <c r="AC36" s="685"/>
      <c r="AD36" s="686" t="s">
        <v>226</v>
      </c>
      <c r="AE36" s="686"/>
      <c r="AF36" s="686"/>
      <c r="AG36" s="686"/>
      <c r="AH36" s="686"/>
      <c r="AI36" s="686"/>
      <c r="AJ36" s="686"/>
      <c r="AK36" s="686"/>
      <c r="AL36" s="628" t="s">
        <v>226</v>
      </c>
      <c r="AM36" s="629"/>
      <c r="AN36" s="629"/>
      <c r="AO36" s="687"/>
      <c r="AQ36" s="660" t="s">
        <v>329</v>
      </c>
      <c r="AR36" s="661"/>
      <c r="AS36" s="661"/>
      <c r="AT36" s="661"/>
      <c r="AU36" s="661"/>
      <c r="AV36" s="661"/>
      <c r="AW36" s="661"/>
      <c r="AX36" s="661"/>
      <c r="AY36" s="662"/>
      <c r="AZ36" s="623">
        <v>678646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3658</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1830846</v>
      </c>
      <c r="CS36" s="626"/>
      <c r="CT36" s="626"/>
      <c r="CU36" s="626"/>
      <c r="CV36" s="626"/>
      <c r="CW36" s="626"/>
      <c r="CX36" s="626"/>
      <c r="CY36" s="627"/>
      <c r="CZ36" s="628">
        <v>20.6</v>
      </c>
      <c r="DA36" s="657"/>
      <c r="DB36" s="657"/>
      <c r="DC36" s="658"/>
      <c r="DD36" s="631">
        <v>1514780</v>
      </c>
      <c r="DE36" s="626"/>
      <c r="DF36" s="626"/>
      <c r="DG36" s="626"/>
      <c r="DH36" s="626"/>
      <c r="DI36" s="626"/>
      <c r="DJ36" s="626"/>
      <c r="DK36" s="627"/>
      <c r="DL36" s="631">
        <v>1327690</v>
      </c>
      <c r="DM36" s="626"/>
      <c r="DN36" s="626"/>
      <c r="DO36" s="626"/>
      <c r="DP36" s="626"/>
      <c r="DQ36" s="626"/>
      <c r="DR36" s="626"/>
      <c r="DS36" s="626"/>
      <c r="DT36" s="626"/>
      <c r="DU36" s="626"/>
      <c r="DV36" s="627"/>
      <c r="DW36" s="628">
        <v>25.1</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t="s">
        <v>226</v>
      </c>
      <c r="S37" s="626"/>
      <c r="T37" s="626"/>
      <c r="U37" s="626"/>
      <c r="V37" s="626"/>
      <c r="W37" s="626"/>
      <c r="X37" s="626"/>
      <c r="Y37" s="627"/>
      <c r="Z37" s="685" t="s">
        <v>226</v>
      </c>
      <c r="AA37" s="685"/>
      <c r="AB37" s="685"/>
      <c r="AC37" s="685"/>
      <c r="AD37" s="686" t="s">
        <v>174</v>
      </c>
      <c r="AE37" s="686"/>
      <c r="AF37" s="686"/>
      <c r="AG37" s="686"/>
      <c r="AH37" s="686"/>
      <c r="AI37" s="686"/>
      <c r="AJ37" s="686"/>
      <c r="AK37" s="686"/>
      <c r="AL37" s="628" t="s">
        <v>226</v>
      </c>
      <c r="AM37" s="629"/>
      <c r="AN37" s="629"/>
      <c r="AO37" s="687"/>
      <c r="AQ37" s="660" t="s">
        <v>333</v>
      </c>
      <c r="AR37" s="661"/>
      <c r="AS37" s="661"/>
      <c r="AT37" s="661"/>
      <c r="AU37" s="661"/>
      <c r="AV37" s="661"/>
      <c r="AW37" s="661"/>
      <c r="AX37" s="661"/>
      <c r="AY37" s="662"/>
      <c r="AZ37" s="623">
        <v>25555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2382</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679213</v>
      </c>
      <c r="CS37" s="624"/>
      <c r="CT37" s="624"/>
      <c r="CU37" s="624"/>
      <c r="CV37" s="624"/>
      <c r="CW37" s="624"/>
      <c r="CX37" s="624"/>
      <c r="CY37" s="625"/>
      <c r="CZ37" s="628">
        <v>7.6</v>
      </c>
      <c r="DA37" s="657"/>
      <c r="DB37" s="657"/>
      <c r="DC37" s="658"/>
      <c r="DD37" s="631">
        <v>581944</v>
      </c>
      <c r="DE37" s="624"/>
      <c r="DF37" s="624"/>
      <c r="DG37" s="624"/>
      <c r="DH37" s="624"/>
      <c r="DI37" s="624"/>
      <c r="DJ37" s="624"/>
      <c r="DK37" s="625"/>
      <c r="DL37" s="631">
        <v>569659</v>
      </c>
      <c r="DM37" s="624"/>
      <c r="DN37" s="624"/>
      <c r="DO37" s="624"/>
      <c r="DP37" s="624"/>
      <c r="DQ37" s="624"/>
      <c r="DR37" s="624"/>
      <c r="DS37" s="624"/>
      <c r="DT37" s="624"/>
      <c r="DU37" s="624"/>
      <c r="DV37" s="625"/>
      <c r="DW37" s="628">
        <v>10.8</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9331002</v>
      </c>
      <c r="S38" s="675"/>
      <c r="T38" s="675"/>
      <c r="U38" s="675"/>
      <c r="V38" s="675"/>
      <c r="W38" s="675"/>
      <c r="X38" s="675"/>
      <c r="Y38" s="680"/>
      <c r="Z38" s="681">
        <v>100</v>
      </c>
      <c r="AA38" s="681"/>
      <c r="AB38" s="681"/>
      <c r="AC38" s="681"/>
      <c r="AD38" s="682">
        <v>5288012</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3292</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3672</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804870</v>
      </c>
      <c r="CS38" s="626"/>
      <c r="CT38" s="626"/>
      <c r="CU38" s="626"/>
      <c r="CV38" s="626"/>
      <c r="CW38" s="626"/>
      <c r="CX38" s="626"/>
      <c r="CY38" s="627"/>
      <c r="CZ38" s="628">
        <v>9</v>
      </c>
      <c r="DA38" s="657"/>
      <c r="DB38" s="657"/>
      <c r="DC38" s="658"/>
      <c r="DD38" s="631">
        <v>675327</v>
      </c>
      <c r="DE38" s="626"/>
      <c r="DF38" s="626"/>
      <c r="DG38" s="626"/>
      <c r="DH38" s="626"/>
      <c r="DI38" s="626"/>
      <c r="DJ38" s="626"/>
      <c r="DK38" s="627"/>
      <c r="DL38" s="631">
        <v>628462</v>
      </c>
      <c r="DM38" s="626"/>
      <c r="DN38" s="626"/>
      <c r="DO38" s="626"/>
      <c r="DP38" s="626"/>
      <c r="DQ38" s="626"/>
      <c r="DR38" s="626"/>
      <c r="DS38" s="626"/>
      <c r="DT38" s="626"/>
      <c r="DU38" s="626"/>
      <c r="DV38" s="627"/>
      <c r="DW38" s="628">
        <v>11.9</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t="s">
        <v>226</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82</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93142</v>
      </c>
      <c r="CS39" s="624"/>
      <c r="CT39" s="624"/>
      <c r="CU39" s="624"/>
      <c r="CV39" s="624"/>
      <c r="CW39" s="624"/>
      <c r="CX39" s="624"/>
      <c r="CY39" s="625"/>
      <c r="CZ39" s="628">
        <v>1</v>
      </c>
      <c r="DA39" s="657"/>
      <c r="DB39" s="657"/>
      <c r="DC39" s="658"/>
      <c r="DD39" s="631">
        <v>20165</v>
      </c>
      <c r="DE39" s="624"/>
      <c r="DF39" s="624"/>
      <c r="DG39" s="624"/>
      <c r="DH39" s="624"/>
      <c r="DI39" s="624"/>
      <c r="DJ39" s="624"/>
      <c r="DK39" s="625"/>
      <c r="DL39" s="631" t="s">
        <v>226</v>
      </c>
      <c r="DM39" s="624"/>
      <c r="DN39" s="624"/>
      <c r="DO39" s="624"/>
      <c r="DP39" s="624"/>
      <c r="DQ39" s="624"/>
      <c r="DR39" s="624"/>
      <c r="DS39" s="624"/>
      <c r="DT39" s="624"/>
      <c r="DU39" s="624"/>
      <c r="DV39" s="625"/>
      <c r="DW39" s="628" t="s">
        <v>226</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196446</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226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172935</v>
      </c>
      <c r="CS40" s="626"/>
      <c r="CT40" s="626"/>
      <c r="CU40" s="626"/>
      <c r="CV40" s="626"/>
      <c r="CW40" s="626"/>
      <c r="CX40" s="626"/>
      <c r="CY40" s="627"/>
      <c r="CZ40" s="628">
        <v>1.9</v>
      </c>
      <c r="DA40" s="657"/>
      <c r="DB40" s="657"/>
      <c r="DC40" s="658"/>
      <c r="DD40" s="631">
        <v>72715</v>
      </c>
      <c r="DE40" s="626"/>
      <c r="DF40" s="626"/>
      <c r="DG40" s="626"/>
      <c r="DH40" s="626"/>
      <c r="DI40" s="626"/>
      <c r="DJ40" s="626"/>
      <c r="DK40" s="627"/>
      <c r="DL40" s="631">
        <v>71160</v>
      </c>
      <c r="DM40" s="626"/>
      <c r="DN40" s="626"/>
      <c r="DO40" s="626"/>
      <c r="DP40" s="626"/>
      <c r="DQ40" s="626"/>
      <c r="DR40" s="626"/>
      <c r="DS40" s="626"/>
      <c r="DT40" s="626"/>
      <c r="DU40" s="626"/>
      <c r="DV40" s="627"/>
      <c r="DW40" s="628">
        <v>1.3</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607869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396</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232</v>
      </c>
      <c r="DA41" s="657"/>
      <c r="DB41" s="657"/>
      <c r="DC41" s="658"/>
      <c r="DD41" s="631" t="s">
        <v>226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1408929</v>
      </c>
      <c r="CS42" s="626"/>
      <c r="CT42" s="626"/>
      <c r="CU42" s="626"/>
      <c r="CV42" s="626"/>
      <c r="CW42" s="626"/>
      <c r="CX42" s="626"/>
      <c r="CY42" s="627"/>
      <c r="CZ42" s="628">
        <v>15.8</v>
      </c>
      <c r="DA42" s="629"/>
      <c r="DB42" s="629"/>
      <c r="DC42" s="630"/>
      <c r="DD42" s="631">
        <v>331354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32317</v>
      </c>
      <c r="CS43" s="624"/>
      <c r="CT43" s="624"/>
      <c r="CU43" s="624"/>
      <c r="CV43" s="624"/>
      <c r="CW43" s="624"/>
      <c r="CX43" s="624"/>
      <c r="CY43" s="625"/>
      <c r="CZ43" s="628">
        <v>0.4</v>
      </c>
      <c r="DA43" s="657"/>
      <c r="DB43" s="657"/>
      <c r="DC43" s="658"/>
      <c r="DD43" s="631">
        <v>32317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1394056</v>
      </c>
      <c r="CS44" s="626"/>
      <c r="CT44" s="626"/>
      <c r="CU44" s="626"/>
      <c r="CV44" s="626"/>
      <c r="CW44" s="626"/>
      <c r="CX44" s="626"/>
      <c r="CY44" s="627"/>
      <c r="CZ44" s="628">
        <v>15.6</v>
      </c>
      <c r="DA44" s="629"/>
      <c r="DB44" s="629"/>
      <c r="DC44" s="630"/>
      <c r="DD44" s="631">
        <v>318620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398731</v>
      </c>
      <c r="CS45" s="624"/>
      <c r="CT45" s="624"/>
      <c r="CU45" s="624"/>
      <c r="CV45" s="624"/>
      <c r="CW45" s="624"/>
      <c r="CX45" s="624"/>
      <c r="CY45" s="625"/>
      <c r="CZ45" s="628">
        <v>4.5</v>
      </c>
      <c r="DA45" s="657"/>
      <c r="DB45" s="657"/>
      <c r="DC45" s="658"/>
      <c r="DD45" s="631">
        <v>43886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933584</v>
      </c>
      <c r="CS46" s="626"/>
      <c r="CT46" s="626"/>
      <c r="CU46" s="626"/>
      <c r="CV46" s="626"/>
      <c r="CW46" s="626"/>
      <c r="CX46" s="626"/>
      <c r="CY46" s="627"/>
      <c r="CZ46" s="628">
        <v>10.5</v>
      </c>
      <c r="DA46" s="629"/>
      <c r="DB46" s="629"/>
      <c r="DC46" s="630"/>
      <c r="DD46" s="631">
        <v>231393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v>14873</v>
      </c>
      <c r="CS47" s="624"/>
      <c r="CT47" s="624"/>
      <c r="CU47" s="624"/>
      <c r="CV47" s="624"/>
      <c r="CW47" s="624"/>
      <c r="CX47" s="624"/>
      <c r="CY47" s="625"/>
      <c r="CZ47" s="628">
        <v>0.2</v>
      </c>
      <c r="DA47" s="657"/>
      <c r="DB47" s="657"/>
      <c r="DC47" s="658"/>
      <c r="DD47" s="631">
        <v>12734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232</v>
      </c>
      <c r="CS48" s="626"/>
      <c r="CT48" s="626"/>
      <c r="CU48" s="626"/>
      <c r="CV48" s="626"/>
      <c r="CW48" s="626"/>
      <c r="CX48" s="626"/>
      <c r="CY48" s="627"/>
      <c r="CZ48" s="628" t="s">
        <v>226</v>
      </c>
      <c r="DA48" s="629"/>
      <c r="DB48" s="629"/>
      <c r="DC48" s="630"/>
      <c r="DD48" s="631" t="s">
        <v>226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8907941</v>
      </c>
      <c r="CS49" s="639"/>
      <c r="CT49" s="639"/>
      <c r="CU49" s="639"/>
      <c r="CV49" s="639"/>
      <c r="CW49" s="639"/>
      <c r="CX49" s="639"/>
      <c r="CY49" s="640"/>
      <c r="CZ49" s="641">
        <v>100</v>
      </c>
      <c r="DA49" s="642"/>
      <c r="DB49" s="642"/>
      <c r="DC49" s="643"/>
      <c r="DD49" s="644">
        <v>5937712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BAzZ5fMhQL0lJFQoaR0OUiausaP9n38nGePiv/lsZUAle8aixFrWJVXpthY4WhLO4PgqoLA8v90wyvv4uX3otA==" saltValue="8wdjhjxHlVBixq8MdZYV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9356</v>
      </c>
      <c r="R7" s="1156"/>
      <c r="S7" s="1156"/>
      <c r="T7" s="1156"/>
      <c r="U7" s="1156"/>
      <c r="V7" s="1156">
        <v>8933</v>
      </c>
      <c r="W7" s="1156"/>
      <c r="X7" s="1156"/>
      <c r="Y7" s="1156"/>
      <c r="Z7" s="1156"/>
      <c r="AA7" s="1156">
        <v>423</v>
      </c>
      <c r="AB7" s="1156"/>
      <c r="AC7" s="1156"/>
      <c r="AD7" s="1156"/>
      <c r="AE7" s="1157"/>
      <c r="AF7" s="1158">
        <v>369</v>
      </c>
      <c r="AG7" s="1159"/>
      <c r="AH7" s="1159"/>
      <c r="AI7" s="1159"/>
      <c r="AJ7" s="1160"/>
      <c r="AK7" s="1142">
        <v>619</v>
      </c>
      <c r="AL7" s="1143"/>
      <c r="AM7" s="1143"/>
      <c r="AN7" s="1143"/>
      <c r="AO7" s="1143"/>
      <c r="AP7" s="1143">
        <v>11141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32</v>
      </c>
      <c r="CI7" s="1140"/>
      <c r="CJ7" s="1140"/>
      <c r="CK7" s="1140"/>
      <c r="CL7" s="1141"/>
      <c r="CM7" s="1139">
        <v>148</v>
      </c>
      <c r="CN7" s="1140"/>
      <c r="CO7" s="1140"/>
      <c r="CP7" s="1140"/>
      <c r="CQ7" s="1141"/>
      <c r="CR7" s="1139">
        <v>10</v>
      </c>
      <c r="CS7" s="1140"/>
      <c r="CT7" s="1140"/>
      <c r="CU7" s="1140"/>
      <c r="CV7" s="1141"/>
      <c r="CW7" s="1139" t="s">
        <v>586</v>
      </c>
      <c r="CX7" s="1140"/>
      <c r="CY7" s="1140"/>
      <c r="CZ7" s="1140"/>
      <c r="DA7" s="1141"/>
      <c r="DB7" s="1139" t="s">
        <v>586</v>
      </c>
      <c r="DC7" s="1140"/>
      <c r="DD7" s="1140"/>
      <c r="DE7" s="1140"/>
      <c r="DF7" s="1141"/>
      <c r="DG7" s="1139" t="s">
        <v>586</v>
      </c>
      <c r="DH7" s="1140"/>
      <c r="DI7" s="1140"/>
      <c r="DJ7" s="1140"/>
      <c r="DK7" s="1141"/>
      <c r="DL7" s="1139" t="s">
        <v>586</v>
      </c>
      <c r="DM7" s="1140"/>
      <c r="DN7" s="1140"/>
      <c r="DO7" s="1140"/>
      <c r="DP7" s="1141"/>
      <c r="DQ7" s="1139" t="s">
        <v>586</v>
      </c>
      <c r="DR7" s="1140"/>
      <c r="DS7" s="1140"/>
      <c r="DT7" s="1140"/>
      <c r="DU7" s="1141"/>
      <c r="DV7" s="1166"/>
      <c r="DW7" s="1167"/>
      <c r="DX7" s="1167"/>
      <c r="DY7" s="1167"/>
      <c r="DZ7" s="1168"/>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-12</v>
      </c>
      <c r="CI8" s="1041"/>
      <c r="CJ8" s="1041"/>
      <c r="CK8" s="1041"/>
      <c r="CL8" s="1042"/>
      <c r="CM8" s="1040">
        <v>344</v>
      </c>
      <c r="CN8" s="1041"/>
      <c r="CO8" s="1041"/>
      <c r="CP8" s="1041"/>
      <c r="CQ8" s="1042"/>
      <c r="CR8" s="1040">
        <v>7</v>
      </c>
      <c r="CS8" s="1041"/>
      <c r="CT8" s="1041"/>
      <c r="CU8" s="1041"/>
      <c r="CV8" s="1042"/>
      <c r="CW8" s="1040" t="s">
        <v>586</v>
      </c>
      <c r="CX8" s="1041"/>
      <c r="CY8" s="1041"/>
      <c r="CZ8" s="1041"/>
      <c r="DA8" s="1042"/>
      <c r="DB8" s="1040">
        <v>20</v>
      </c>
      <c r="DC8" s="1041"/>
      <c r="DD8" s="1041"/>
      <c r="DE8" s="1041"/>
      <c r="DF8" s="1042"/>
      <c r="DG8" s="1040" t="s">
        <v>586</v>
      </c>
      <c r="DH8" s="1041"/>
      <c r="DI8" s="1041"/>
      <c r="DJ8" s="1041"/>
      <c r="DK8" s="1042"/>
      <c r="DL8" s="1040" t="s">
        <v>586</v>
      </c>
      <c r="DM8" s="1041"/>
      <c r="DN8" s="1041"/>
      <c r="DO8" s="1041"/>
      <c r="DP8" s="1042"/>
      <c r="DQ8" s="1040" t="s">
        <v>586</v>
      </c>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595</v>
      </c>
      <c r="BT9" s="1066"/>
      <c r="BU9" s="1066"/>
      <c r="BV9" s="1066"/>
      <c r="BW9" s="1066"/>
      <c r="BX9" s="1066"/>
      <c r="BY9" s="1066"/>
      <c r="BZ9" s="1066"/>
      <c r="CA9" s="1066"/>
      <c r="CB9" s="1066"/>
      <c r="CC9" s="1066"/>
      <c r="CD9" s="1066"/>
      <c r="CE9" s="1066"/>
      <c r="CF9" s="1066"/>
      <c r="CG9" s="1067"/>
      <c r="CH9" s="1040">
        <v>4</v>
      </c>
      <c r="CI9" s="1041"/>
      <c r="CJ9" s="1041"/>
      <c r="CK9" s="1041"/>
      <c r="CL9" s="1042"/>
      <c r="CM9" s="1040">
        <v>76</v>
      </c>
      <c r="CN9" s="1041"/>
      <c r="CO9" s="1041"/>
      <c r="CP9" s="1041"/>
      <c r="CQ9" s="1042"/>
      <c r="CR9" s="1040">
        <v>35</v>
      </c>
      <c r="CS9" s="1041"/>
      <c r="CT9" s="1041"/>
      <c r="CU9" s="1041"/>
      <c r="CV9" s="1042"/>
      <c r="CW9" s="1040" t="s">
        <v>586</v>
      </c>
      <c r="CX9" s="1041"/>
      <c r="CY9" s="1041"/>
      <c r="CZ9" s="1041"/>
      <c r="DA9" s="1042"/>
      <c r="DB9" s="1040" t="s">
        <v>586</v>
      </c>
      <c r="DC9" s="1041"/>
      <c r="DD9" s="1041"/>
      <c r="DE9" s="1041"/>
      <c r="DF9" s="1042"/>
      <c r="DG9" s="1040" t="s">
        <v>586</v>
      </c>
      <c r="DH9" s="1041"/>
      <c r="DI9" s="1041"/>
      <c r="DJ9" s="1041"/>
      <c r="DK9" s="1042"/>
      <c r="DL9" s="1040" t="s">
        <v>586</v>
      </c>
      <c r="DM9" s="1041"/>
      <c r="DN9" s="1041"/>
      <c r="DO9" s="1041"/>
      <c r="DP9" s="1042"/>
      <c r="DQ9" s="1040" t="s">
        <v>586</v>
      </c>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596</v>
      </c>
      <c r="BT10" s="1066"/>
      <c r="BU10" s="1066"/>
      <c r="BV10" s="1066"/>
      <c r="BW10" s="1066"/>
      <c r="BX10" s="1066"/>
      <c r="BY10" s="1066"/>
      <c r="BZ10" s="1066"/>
      <c r="CA10" s="1066"/>
      <c r="CB10" s="1066"/>
      <c r="CC10" s="1066"/>
      <c r="CD10" s="1066"/>
      <c r="CE10" s="1066"/>
      <c r="CF10" s="1066"/>
      <c r="CG10" s="1067"/>
      <c r="CH10" s="1040">
        <v>-25</v>
      </c>
      <c r="CI10" s="1041"/>
      <c r="CJ10" s="1041"/>
      <c r="CK10" s="1041"/>
      <c r="CL10" s="1042"/>
      <c r="CM10" s="1040">
        <v>82</v>
      </c>
      <c r="CN10" s="1041"/>
      <c r="CO10" s="1041"/>
      <c r="CP10" s="1041"/>
      <c r="CQ10" s="1042"/>
      <c r="CR10" s="1040">
        <v>11</v>
      </c>
      <c r="CS10" s="1041"/>
      <c r="CT10" s="1041"/>
      <c r="CU10" s="1041"/>
      <c r="CV10" s="1042"/>
      <c r="CW10" s="1040">
        <v>3</v>
      </c>
      <c r="CX10" s="1041"/>
      <c r="CY10" s="1041"/>
      <c r="CZ10" s="1041"/>
      <c r="DA10" s="1042"/>
      <c r="DB10" s="1040" t="s">
        <v>586</v>
      </c>
      <c r="DC10" s="1041"/>
      <c r="DD10" s="1041"/>
      <c r="DE10" s="1041"/>
      <c r="DF10" s="1042"/>
      <c r="DG10" s="1040" t="s">
        <v>586</v>
      </c>
      <c r="DH10" s="1041"/>
      <c r="DI10" s="1041"/>
      <c r="DJ10" s="1041"/>
      <c r="DK10" s="1042"/>
      <c r="DL10" s="1040" t="s">
        <v>586</v>
      </c>
      <c r="DM10" s="1041"/>
      <c r="DN10" s="1041"/>
      <c r="DO10" s="1041"/>
      <c r="DP10" s="1042"/>
      <c r="DQ10" s="1040" t="s">
        <v>586</v>
      </c>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385</v>
      </c>
      <c r="B23" s="995" t="s">
        <v>386</v>
      </c>
      <c r="C23" s="996"/>
      <c r="D23" s="996"/>
      <c r="E23" s="996"/>
      <c r="F23" s="996"/>
      <c r="G23" s="996"/>
      <c r="H23" s="996"/>
      <c r="I23" s="996"/>
      <c r="J23" s="996"/>
      <c r="K23" s="996"/>
      <c r="L23" s="996"/>
      <c r="M23" s="996"/>
      <c r="N23" s="996"/>
      <c r="O23" s="996"/>
      <c r="P23" s="997"/>
      <c r="Q23" s="1119">
        <v>9356</v>
      </c>
      <c r="R23" s="1120"/>
      <c r="S23" s="1120"/>
      <c r="T23" s="1120"/>
      <c r="U23" s="1120"/>
      <c r="V23" s="1120">
        <v>8933</v>
      </c>
      <c r="W23" s="1120"/>
      <c r="X23" s="1120"/>
      <c r="Y23" s="1120"/>
      <c r="Z23" s="1120"/>
      <c r="AA23" s="1120">
        <v>423</v>
      </c>
      <c r="AB23" s="1120"/>
      <c r="AC23" s="1120"/>
      <c r="AD23" s="1120"/>
      <c r="AE23" s="1121"/>
      <c r="AF23" s="1122">
        <v>369</v>
      </c>
      <c r="AG23" s="1120"/>
      <c r="AH23" s="1120"/>
      <c r="AI23" s="1120"/>
      <c r="AJ23" s="1123"/>
      <c r="AK23" s="1124"/>
      <c r="AL23" s="1125"/>
      <c r="AM23" s="1125"/>
      <c r="AN23" s="1125"/>
      <c r="AO23" s="1125"/>
      <c r="AP23" s="1120">
        <v>11141</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398</v>
      </c>
      <c r="C28" s="1102"/>
      <c r="D28" s="1102"/>
      <c r="E28" s="1102"/>
      <c r="F28" s="1102"/>
      <c r="G28" s="1102"/>
      <c r="H28" s="1102"/>
      <c r="I28" s="1102"/>
      <c r="J28" s="1102"/>
      <c r="K28" s="1102"/>
      <c r="L28" s="1102"/>
      <c r="M28" s="1102"/>
      <c r="N28" s="1102"/>
      <c r="O28" s="1102"/>
      <c r="P28" s="1103"/>
      <c r="Q28" s="1104">
        <v>2031</v>
      </c>
      <c r="R28" s="1105"/>
      <c r="S28" s="1105"/>
      <c r="T28" s="1105"/>
      <c r="U28" s="1105"/>
      <c r="V28" s="1105">
        <v>2002</v>
      </c>
      <c r="W28" s="1105"/>
      <c r="X28" s="1105"/>
      <c r="Y28" s="1105"/>
      <c r="Z28" s="1105"/>
      <c r="AA28" s="1105">
        <v>29</v>
      </c>
      <c r="AB28" s="1105"/>
      <c r="AC28" s="1105"/>
      <c r="AD28" s="1105"/>
      <c r="AE28" s="1106"/>
      <c r="AF28" s="1107">
        <v>29</v>
      </c>
      <c r="AG28" s="1105"/>
      <c r="AH28" s="1105"/>
      <c r="AI28" s="1105"/>
      <c r="AJ28" s="1108"/>
      <c r="AK28" s="1109">
        <v>183</v>
      </c>
      <c r="AL28" s="1097"/>
      <c r="AM28" s="1097"/>
      <c r="AN28" s="1097"/>
      <c r="AO28" s="1097"/>
      <c r="AP28" s="1097" t="s">
        <v>574</v>
      </c>
      <c r="AQ28" s="1097"/>
      <c r="AR28" s="1097"/>
      <c r="AS28" s="1097"/>
      <c r="AT28" s="1097"/>
      <c r="AU28" s="1097" t="s">
        <v>574</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399</v>
      </c>
      <c r="C29" s="1089"/>
      <c r="D29" s="1089"/>
      <c r="E29" s="1089"/>
      <c r="F29" s="1089"/>
      <c r="G29" s="1089"/>
      <c r="H29" s="1089"/>
      <c r="I29" s="1089"/>
      <c r="J29" s="1089"/>
      <c r="K29" s="1089"/>
      <c r="L29" s="1089"/>
      <c r="M29" s="1089"/>
      <c r="N29" s="1089"/>
      <c r="O29" s="1089"/>
      <c r="P29" s="1090"/>
      <c r="Q29" s="1094">
        <v>288</v>
      </c>
      <c r="R29" s="1095"/>
      <c r="S29" s="1095"/>
      <c r="T29" s="1095"/>
      <c r="U29" s="1095"/>
      <c r="V29" s="1095">
        <v>288</v>
      </c>
      <c r="W29" s="1095"/>
      <c r="X29" s="1095"/>
      <c r="Y29" s="1095"/>
      <c r="Z29" s="1095"/>
      <c r="AA29" s="1095" t="s">
        <v>597</v>
      </c>
      <c r="AB29" s="1095"/>
      <c r="AC29" s="1095"/>
      <c r="AD29" s="1095"/>
      <c r="AE29" s="1096"/>
      <c r="AF29" s="1070" t="s">
        <v>400</v>
      </c>
      <c r="AG29" s="1071"/>
      <c r="AH29" s="1071"/>
      <c r="AI29" s="1071"/>
      <c r="AJ29" s="1072"/>
      <c r="AK29" s="1031">
        <v>79</v>
      </c>
      <c r="AL29" s="1022"/>
      <c r="AM29" s="1022"/>
      <c r="AN29" s="1022"/>
      <c r="AO29" s="1022"/>
      <c r="AP29" s="1022" t="s">
        <v>574</v>
      </c>
      <c r="AQ29" s="1022"/>
      <c r="AR29" s="1022"/>
      <c r="AS29" s="1022"/>
      <c r="AT29" s="1022"/>
      <c r="AU29" s="1022" t="s">
        <v>575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401</v>
      </c>
      <c r="C30" s="1089"/>
      <c r="D30" s="1089"/>
      <c r="E30" s="1089"/>
      <c r="F30" s="1089"/>
      <c r="G30" s="1089"/>
      <c r="H30" s="1089"/>
      <c r="I30" s="1089"/>
      <c r="J30" s="1089"/>
      <c r="K30" s="1089"/>
      <c r="L30" s="1089"/>
      <c r="M30" s="1089"/>
      <c r="N30" s="1089"/>
      <c r="O30" s="1089"/>
      <c r="P30" s="1090"/>
      <c r="Q30" s="1094">
        <v>2065</v>
      </c>
      <c r="R30" s="1095"/>
      <c r="S30" s="1095"/>
      <c r="T30" s="1095"/>
      <c r="U30" s="1095"/>
      <c r="V30" s="1095">
        <v>2043</v>
      </c>
      <c r="W30" s="1095"/>
      <c r="X30" s="1095"/>
      <c r="Y30" s="1095"/>
      <c r="Z30" s="1095"/>
      <c r="AA30" s="1095">
        <v>22</v>
      </c>
      <c r="AB30" s="1095"/>
      <c r="AC30" s="1095"/>
      <c r="AD30" s="1095"/>
      <c r="AE30" s="1096"/>
      <c r="AF30" s="1070">
        <v>22</v>
      </c>
      <c r="AG30" s="1071"/>
      <c r="AH30" s="1071"/>
      <c r="AI30" s="1071"/>
      <c r="AJ30" s="1072"/>
      <c r="AK30" s="1031">
        <v>280</v>
      </c>
      <c r="AL30" s="1022"/>
      <c r="AM30" s="1022"/>
      <c r="AN30" s="1022"/>
      <c r="AO30" s="1022"/>
      <c r="AP30" s="1022" t="s">
        <v>574</v>
      </c>
      <c r="AQ30" s="1022"/>
      <c r="AR30" s="1022"/>
      <c r="AS30" s="1022"/>
      <c r="AT30" s="1022"/>
      <c r="AU30" s="1022" t="s">
        <v>575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402</v>
      </c>
      <c r="C31" s="1089"/>
      <c r="D31" s="1089"/>
      <c r="E31" s="1089"/>
      <c r="F31" s="1089"/>
      <c r="G31" s="1089"/>
      <c r="H31" s="1089"/>
      <c r="I31" s="1089"/>
      <c r="J31" s="1089"/>
      <c r="K31" s="1089"/>
      <c r="L31" s="1089"/>
      <c r="M31" s="1089"/>
      <c r="N31" s="1089"/>
      <c r="O31" s="1089"/>
      <c r="P31" s="1090"/>
      <c r="Q31" s="1094">
        <v>71</v>
      </c>
      <c r="R31" s="1095"/>
      <c r="S31" s="1095"/>
      <c r="T31" s="1095"/>
      <c r="U31" s="1095"/>
      <c r="V31" s="1095">
        <v>68</v>
      </c>
      <c r="W31" s="1095"/>
      <c r="X31" s="1095"/>
      <c r="Y31" s="1095"/>
      <c r="Z31" s="1095"/>
      <c r="AA31" s="1095">
        <v>4</v>
      </c>
      <c r="AB31" s="1095"/>
      <c r="AC31" s="1095"/>
      <c r="AD31" s="1095"/>
      <c r="AE31" s="1096"/>
      <c r="AF31" s="1070">
        <v>4</v>
      </c>
      <c r="AG31" s="1071"/>
      <c r="AH31" s="1071"/>
      <c r="AI31" s="1071"/>
      <c r="AJ31" s="1072"/>
      <c r="AK31" s="1031">
        <v>0</v>
      </c>
      <c r="AL31" s="1022"/>
      <c r="AM31" s="1022"/>
      <c r="AN31" s="1022"/>
      <c r="AO31" s="1022"/>
      <c r="AP31" s="1022" t="s">
        <v>574</v>
      </c>
      <c r="AQ31" s="1022"/>
      <c r="AR31" s="1022"/>
      <c r="AS31" s="1022"/>
      <c r="AT31" s="1022"/>
      <c r="AU31" s="1022" t="s">
        <v>575</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403</v>
      </c>
      <c r="C32" s="1089"/>
      <c r="D32" s="1089"/>
      <c r="E32" s="1089"/>
      <c r="F32" s="1089"/>
      <c r="G32" s="1089"/>
      <c r="H32" s="1089"/>
      <c r="I32" s="1089"/>
      <c r="J32" s="1089"/>
      <c r="K32" s="1089"/>
      <c r="L32" s="1089"/>
      <c r="M32" s="1089"/>
      <c r="N32" s="1089"/>
      <c r="O32" s="1089"/>
      <c r="P32" s="1090"/>
      <c r="Q32" s="1094">
        <v>6</v>
      </c>
      <c r="R32" s="1095"/>
      <c r="S32" s="1095"/>
      <c r="T32" s="1095"/>
      <c r="U32" s="1095"/>
      <c r="V32" s="1095">
        <v>5</v>
      </c>
      <c r="W32" s="1095"/>
      <c r="X32" s="1095"/>
      <c r="Y32" s="1095"/>
      <c r="Z32" s="1095"/>
      <c r="AA32" s="1095">
        <v>1</v>
      </c>
      <c r="AB32" s="1095"/>
      <c r="AC32" s="1095"/>
      <c r="AD32" s="1095"/>
      <c r="AE32" s="1096"/>
      <c r="AF32" s="1070">
        <v>1</v>
      </c>
      <c r="AG32" s="1071"/>
      <c r="AH32" s="1071"/>
      <c r="AI32" s="1071"/>
      <c r="AJ32" s="1072"/>
      <c r="AK32" s="1031" t="s">
        <v>576</v>
      </c>
      <c r="AL32" s="1022"/>
      <c r="AM32" s="1022"/>
      <c r="AN32" s="1022"/>
      <c r="AO32" s="1022"/>
      <c r="AP32" s="1022" t="s">
        <v>574</v>
      </c>
      <c r="AQ32" s="1022"/>
      <c r="AR32" s="1022"/>
      <c r="AS32" s="1022"/>
      <c r="AT32" s="1022"/>
      <c r="AU32" s="1022" t="s">
        <v>575</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404</v>
      </c>
      <c r="C33" s="1089"/>
      <c r="D33" s="1089"/>
      <c r="E33" s="1089"/>
      <c r="F33" s="1089"/>
      <c r="G33" s="1089"/>
      <c r="H33" s="1089"/>
      <c r="I33" s="1089"/>
      <c r="J33" s="1089"/>
      <c r="K33" s="1089"/>
      <c r="L33" s="1089"/>
      <c r="M33" s="1089"/>
      <c r="N33" s="1089"/>
      <c r="O33" s="1089"/>
      <c r="P33" s="1090"/>
      <c r="Q33" s="1094">
        <v>425</v>
      </c>
      <c r="R33" s="1095"/>
      <c r="S33" s="1095"/>
      <c r="T33" s="1095"/>
      <c r="U33" s="1095"/>
      <c r="V33" s="1095">
        <v>411</v>
      </c>
      <c r="W33" s="1095"/>
      <c r="X33" s="1095"/>
      <c r="Y33" s="1095"/>
      <c r="Z33" s="1095"/>
      <c r="AA33" s="1095">
        <v>13</v>
      </c>
      <c r="AB33" s="1095"/>
      <c r="AC33" s="1095"/>
      <c r="AD33" s="1095"/>
      <c r="AE33" s="1096"/>
      <c r="AF33" s="1070">
        <v>93</v>
      </c>
      <c r="AG33" s="1071"/>
      <c r="AH33" s="1071"/>
      <c r="AI33" s="1071"/>
      <c r="AJ33" s="1072"/>
      <c r="AK33" s="1031">
        <v>25</v>
      </c>
      <c r="AL33" s="1022"/>
      <c r="AM33" s="1022"/>
      <c r="AN33" s="1022"/>
      <c r="AO33" s="1022"/>
      <c r="AP33" s="1022" t="s">
        <v>574</v>
      </c>
      <c r="AQ33" s="1022"/>
      <c r="AR33" s="1022"/>
      <c r="AS33" s="1022"/>
      <c r="AT33" s="1022"/>
      <c r="AU33" s="1022" t="s">
        <v>575</v>
      </c>
      <c r="AV33" s="1022"/>
      <c r="AW33" s="1022"/>
      <c r="AX33" s="1022"/>
      <c r="AY33" s="1022"/>
      <c r="AZ33" s="1093" t="s">
        <v>574</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385</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149</v>
      </c>
      <c r="AG63" s="1010"/>
      <c r="AH63" s="1010"/>
      <c r="AI63" s="1010"/>
      <c r="AJ63" s="1081"/>
      <c r="AK63" s="1082"/>
      <c r="AL63" s="1014"/>
      <c r="AM63" s="1014"/>
      <c r="AN63" s="1014"/>
      <c r="AO63" s="1014"/>
      <c r="AP63" s="1010" t="s">
        <v>576</v>
      </c>
      <c r="AQ63" s="1010"/>
      <c r="AR63" s="1010"/>
      <c r="AS63" s="1010"/>
      <c r="AT63" s="1010"/>
      <c r="AU63" s="1010" t="s">
        <v>576</v>
      </c>
      <c r="AV63" s="1010"/>
      <c r="AW63" s="1010"/>
      <c r="AX63" s="1010"/>
      <c r="AY63" s="1010"/>
      <c r="AZ63" s="1076"/>
      <c r="BA63" s="1076"/>
      <c r="BB63" s="1076"/>
      <c r="BC63" s="1076"/>
      <c r="BD63" s="1076"/>
      <c r="BE63" s="1011"/>
      <c r="BF63" s="1011"/>
      <c r="BG63" s="1011"/>
      <c r="BH63" s="1011"/>
      <c r="BI63" s="1012"/>
      <c r="BJ63" s="1077" t="s">
        <v>232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394</v>
      </c>
      <c r="AL66" s="1047"/>
      <c r="AM66" s="1047"/>
      <c r="AN66" s="1047"/>
      <c r="AO66" s="1048"/>
      <c r="AP66" s="1052" t="s">
        <v>414</v>
      </c>
      <c r="AQ66" s="1053"/>
      <c r="AR66" s="1053"/>
      <c r="AS66" s="1053"/>
      <c r="AT66" s="1054"/>
      <c r="AU66" s="1052" t="s">
        <v>415</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577</v>
      </c>
      <c r="C68" s="1037"/>
      <c r="D68" s="1037"/>
      <c r="E68" s="1037"/>
      <c r="F68" s="1037"/>
      <c r="G68" s="1037"/>
      <c r="H68" s="1037"/>
      <c r="I68" s="1037"/>
      <c r="J68" s="1037"/>
      <c r="K68" s="1037"/>
      <c r="L68" s="1037"/>
      <c r="M68" s="1037"/>
      <c r="N68" s="1037"/>
      <c r="O68" s="1037"/>
      <c r="P68" s="1038"/>
      <c r="Q68" s="1039">
        <v>1432</v>
      </c>
      <c r="R68" s="1033"/>
      <c r="S68" s="1033"/>
      <c r="T68" s="1033"/>
      <c r="U68" s="1033"/>
      <c r="V68" s="1033">
        <v>1416</v>
      </c>
      <c r="W68" s="1033"/>
      <c r="X68" s="1033"/>
      <c r="Y68" s="1033"/>
      <c r="Z68" s="1033"/>
      <c r="AA68" s="1033">
        <v>16</v>
      </c>
      <c r="AB68" s="1033"/>
      <c r="AC68" s="1033"/>
      <c r="AD68" s="1033"/>
      <c r="AE68" s="1033"/>
      <c r="AF68" s="1033">
        <v>12</v>
      </c>
      <c r="AG68" s="1033"/>
      <c r="AH68" s="1033"/>
      <c r="AI68" s="1033"/>
      <c r="AJ68" s="1033"/>
      <c r="AK68" s="1033">
        <v>5</v>
      </c>
      <c r="AL68" s="1033"/>
      <c r="AM68" s="1033"/>
      <c r="AN68" s="1033"/>
      <c r="AO68" s="1033"/>
      <c r="AP68" s="1033">
        <v>1836</v>
      </c>
      <c r="AQ68" s="1033"/>
      <c r="AR68" s="1033"/>
      <c r="AS68" s="1033"/>
      <c r="AT68" s="1033"/>
      <c r="AU68" s="1033">
        <v>921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578</v>
      </c>
      <c r="C69" s="1026"/>
      <c r="D69" s="1026"/>
      <c r="E69" s="1026"/>
      <c r="F69" s="1026"/>
      <c r="G69" s="1026"/>
      <c r="H69" s="1026"/>
      <c r="I69" s="1026"/>
      <c r="J69" s="1026"/>
      <c r="K69" s="1026"/>
      <c r="L69" s="1026"/>
      <c r="M69" s="1026"/>
      <c r="N69" s="1026"/>
      <c r="O69" s="1026"/>
      <c r="P69" s="1027"/>
      <c r="Q69" s="1028">
        <v>3</v>
      </c>
      <c r="R69" s="1022"/>
      <c r="S69" s="1022"/>
      <c r="T69" s="1022"/>
      <c r="U69" s="1022"/>
      <c r="V69" s="1022">
        <v>3</v>
      </c>
      <c r="W69" s="1022"/>
      <c r="X69" s="1022"/>
      <c r="Y69" s="1022"/>
      <c r="Z69" s="1022"/>
      <c r="AA69" s="1022" t="s">
        <v>576</v>
      </c>
      <c r="AB69" s="1022"/>
      <c r="AC69" s="1022"/>
      <c r="AD69" s="1022"/>
      <c r="AE69" s="1022"/>
      <c r="AF69" s="1022" t="s">
        <v>576</v>
      </c>
      <c r="AG69" s="1022"/>
      <c r="AH69" s="1022"/>
      <c r="AI69" s="1022"/>
      <c r="AJ69" s="1022"/>
      <c r="AK69" s="1022">
        <v>3</v>
      </c>
      <c r="AL69" s="1022"/>
      <c r="AM69" s="1022"/>
      <c r="AN69" s="1022"/>
      <c r="AO69" s="1022"/>
      <c r="AP69" s="1022" t="s">
        <v>576</v>
      </c>
      <c r="AQ69" s="1022"/>
      <c r="AR69" s="1022"/>
      <c r="AS69" s="1022"/>
      <c r="AT69" s="1022"/>
      <c r="AU69" s="1022" t="s">
        <v>576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579</v>
      </c>
      <c r="C70" s="1026"/>
      <c r="D70" s="1026"/>
      <c r="E70" s="1026"/>
      <c r="F70" s="1026"/>
      <c r="G70" s="1026"/>
      <c r="H70" s="1026"/>
      <c r="I70" s="1026"/>
      <c r="J70" s="1026"/>
      <c r="K70" s="1026"/>
      <c r="L70" s="1026"/>
      <c r="M70" s="1026"/>
      <c r="N70" s="1026"/>
      <c r="O70" s="1026"/>
      <c r="P70" s="1027"/>
      <c r="Q70" s="1028">
        <v>494</v>
      </c>
      <c r="R70" s="1022"/>
      <c r="S70" s="1022"/>
      <c r="T70" s="1022"/>
      <c r="U70" s="1022"/>
      <c r="V70" s="1022">
        <v>449</v>
      </c>
      <c r="W70" s="1022"/>
      <c r="X70" s="1022"/>
      <c r="Y70" s="1022"/>
      <c r="Z70" s="1022"/>
      <c r="AA70" s="1022">
        <v>44</v>
      </c>
      <c r="AB70" s="1022"/>
      <c r="AC70" s="1022"/>
      <c r="AD70" s="1022"/>
      <c r="AE70" s="1022"/>
      <c r="AF70" s="1022">
        <v>44</v>
      </c>
      <c r="AG70" s="1022"/>
      <c r="AH70" s="1022"/>
      <c r="AI70" s="1022"/>
      <c r="AJ70" s="1022"/>
      <c r="AK70" s="1022">
        <v>22</v>
      </c>
      <c r="AL70" s="1022"/>
      <c r="AM70" s="1022"/>
      <c r="AN70" s="1022"/>
      <c r="AO70" s="1022"/>
      <c r="AP70" s="1022">
        <v>22</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580</v>
      </c>
      <c r="C71" s="1026"/>
      <c r="D71" s="1026"/>
      <c r="E71" s="1026"/>
      <c r="F71" s="1026"/>
      <c r="G71" s="1026"/>
      <c r="H71" s="1026"/>
      <c r="I71" s="1026"/>
      <c r="J71" s="1026"/>
      <c r="K71" s="1026"/>
      <c r="L71" s="1026"/>
      <c r="M71" s="1026"/>
      <c r="N71" s="1026"/>
      <c r="O71" s="1026"/>
      <c r="P71" s="1027"/>
      <c r="Q71" s="1028">
        <v>2</v>
      </c>
      <c r="R71" s="1022"/>
      <c r="S71" s="1022"/>
      <c r="T71" s="1022"/>
      <c r="U71" s="1022"/>
      <c r="V71" s="1022">
        <v>2</v>
      </c>
      <c r="W71" s="1022"/>
      <c r="X71" s="1022"/>
      <c r="Y71" s="1022"/>
      <c r="Z71" s="1022"/>
      <c r="AA71" s="1022">
        <v>0</v>
      </c>
      <c r="AB71" s="1022"/>
      <c r="AC71" s="1022"/>
      <c r="AD71" s="1022"/>
      <c r="AE71" s="1022"/>
      <c r="AF71" s="1022">
        <v>0</v>
      </c>
      <c r="AG71" s="1022"/>
      <c r="AH71" s="1022"/>
      <c r="AI71" s="1022"/>
      <c r="AJ71" s="1022"/>
      <c r="AK71" s="1022" t="s">
        <v>576</v>
      </c>
      <c r="AL71" s="1022"/>
      <c r="AM71" s="1022"/>
      <c r="AN71" s="1022"/>
      <c r="AO71" s="1022"/>
      <c r="AP71" s="1022" t="s">
        <v>576</v>
      </c>
      <c r="AQ71" s="1022"/>
      <c r="AR71" s="1022"/>
      <c r="AS71" s="1022"/>
      <c r="AT71" s="1022"/>
      <c r="AU71" s="1022" t="s">
        <v>576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581</v>
      </c>
      <c r="C72" s="1026"/>
      <c r="D72" s="1026"/>
      <c r="E72" s="1026"/>
      <c r="F72" s="1026"/>
      <c r="G72" s="1026"/>
      <c r="H72" s="1026"/>
      <c r="I72" s="1026"/>
      <c r="J72" s="1026"/>
      <c r="K72" s="1026"/>
      <c r="L72" s="1026"/>
      <c r="M72" s="1026"/>
      <c r="N72" s="1026"/>
      <c r="O72" s="1026"/>
      <c r="P72" s="1027"/>
      <c r="Q72" s="1028">
        <v>4526</v>
      </c>
      <c r="R72" s="1022"/>
      <c r="S72" s="1022"/>
      <c r="T72" s="1022"/>
      <c r="U72" s="1022"/>
      <c r="V72" s="1022">
        <v>4075</v>
      </c>
      <c r="W72" s="1022"/>
      <c r="X72" s="1022"/>
      <c r="Y72" s="1022"/>
      <c r="Z72" s="1022"/>
      <c r="AA72" s="1022">
        <v>451</v>
      </c>
      <c r="AB72" s="1022"/>
      <c r="AC72" s="1022"/>
      <c r="AD72" s="1022"/>
      <c r="AE72" s="1022"/>
      <c r="AF72" s="1022">
        <v>451</v>
      </c>
      <c r="AG72" s="1022"/>
      <c r="AH72" s="1022"/>
      <c r="AI72" s="1022"/>
      <c r="AJ72" s="1022"/>
      <c r="AK72" s="1022">
        <v>5</v>
      </c>
      <c r="AL72" s="1022"/>
      <c r="AM72" s="1022"/>
      <c r="AN72" s="1022"/>
      <c r="AO72" s="1022"/>
      <c r="AP72" s="1022" t="s">
        <v>576</v>
      </c>
      <c r="AQ72" s="1022"/>
      <c r="AR72" s="1022"/>
      <c r="AS72" s="1022"/>
      <c r="AT72" s="1022"/>
      <c r="AU72" s="1022" t="s">
        <v>576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582</v>
      </c>
      <c r="C73" s="1026"/>
      <c r="D73" s="1026"/>
      <c r="E73" s="1026"/>
      <c r="F73" s="1026"/>
      <c r="G73" s="1026"/>
      <c r="H73" s="1026"/>
      <c r="I73" s="1026"/>
      <c r="J73" s="1026"/>
      <c r="K73" s="1026"/>
      <c r="L73" s="1026"/>
      <c r="M73" s="1026"/>
      <c r="N73" s="1026"/>
      <c r="O73" s="1026"/>
      <c r="P73" s="1027"/>
      <c r="Q73" s="1028">
        <v>518</v>
      </c>
      <c r="R73" s="1022"/>
      <c r="S73" s="1022"/>
      <c r="T73" s="1022"/>
      <c r="U73" s="1022"/>
      <c r="V73" s="1022">
        <v>504</v>
      </c>
      <c r="W73" s="1022"/>
      <c r="X73" s="1022"/>
      <c r="Y73" s="1022"/>
      <c r="Z73" s="1022"/>
      <c r="AA73" s="1022">
        <v>14</v>
      </c>
      <c r="AB73" s="1022"/>
      <c r="AC73" s="1022"/>
      <c r="AD73" s="1022"/>
      <c r="AE73" s="1022"/>
      <c r="AF73" s="1022">
        <v>14</v>
      </c>
      <c r="AG73" s="1022"/>
      <c r="AH73" s="1022"/>
      <c r="AI73" s="1022"/>
      <c r="AJ73" s="1022"/>
      <c r="AK73" s="1022">
        <v>48</v>
      </c>
      <c r="AL73" s="1022"/>
      <c r="AM73" s="1022"/>
      <c r="AN73" s="1022"/>
      <c r="AO73" s="1022"/>
      <c r="AP73" s="1022" t="s">
        <v>576</v>
      </c>
      <c r="AQ73" s="1022"/>
      <c r="AR73" s="1022"/>
      <c r="AS73" s="1022"/>
      <c r="AT73" s="1022"/>
      <c r="AU73" s="1022" t="s">
        <v>576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583</v>
      </c>
      <c r="C74" s="1026"/>
      <c r="D74" s="1026"/>
      <c r="E74" s="1026"/>
      <c r="F74" s="1026"/>
      <c r="G74" s="1026"/>
      <c r="H74" s="1026"/>
      <c r="I74" s="1026"/>
      <c r="J74" s="1026"/>
      <c r="K74" s="1026"/>
      <c r="L74" s="1026"/>
      <c r="M74" s="1026"/>
      <c r="N74" s="1026"/>
      <c r="O74" s="1026"/>
      <c r="P74" s="1027"/>
      <c r="Q74" s="1028">
        <v>143454</v>
      </c>
      <c r="R74" s="1022"/>
      <c r="S74" s="1022"/>
      <c r="T74" s="1022"/>
      <c r="U74" s="1022"/>
      <c r="V74" s="1022">
        <v>139425</v>
      </c>
      <c r="W74" s="1022"/>
      <c r="X74" s="1022"/>
      <c r="Y74" s="1022"/>
      <c r="Z74" s="1022"/>
      <c r="AA74" s="1022">
        <v>4029</v>
      </c>
      <c r="AB74" s="1022"/>
      <c r="AC74" s="1022"/>
      <c r="AD74" s="1022"/>
      <c r="AE74" s="1022"/>
      <c r="AF74" s="1022">
        <v>4029</v>
      </c>
      <c r="AG74" s="1022"/>
      <c r="AH74" s="1022"/>
      <c r="AI74" s="1022"/>
      <c r="AJ74" s="1022"/>
      <c r="AK74" s="1022">
        <v>2264</v>
      </c>
      <c r="AL74" s="1022"/>
      <c r="AM74" s="1022"/>
      <c r="AN74" s="1022"/>
      <c r="AO74" s="1022"/>
      <c r="AP74" s="1022" t="s">
        <v>576</v>
      </c>
      <c r="AQ74" s="1022"/>
      <c r="AR74" s="1022"/>
      <c r="AS74" s="1022"/>
      <c r="AT74" s="1022"/>
      <c r="AU74" s="1022" t="s">
        <v>576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584</v>
      </c>
      <c r="C75" s="1026"/>
      <c r="D75" s="1026"/>
      <c r="E75" s="1026"/>
      <c r="F75" s="1026"/>
      <c r="G75" s="1026"/>
      <c r="H75" s="1026"/>
      <c r="I75" s="1026"/>
      <c r="J75" s="1026"/>
      <c r="K75" s="1026"/>
      <c r="L75" s="1026"/>
      <c r="M75" s="1026"/>
      <c r="N75" s="1026"/>
      <c r="O75" s="1026"/>
      <c r="P75" s="1027"/>
      <c r="Q75" s="1029">
        <v>4567</v>
      </c>
      <c r="R75" s="1030"/>
      <c r="S75" s="1030"/>
      <c r="T75" s="1030"/>
      <c r="U75" s="1031"/>
      <c r="V75" s="1032">
        <v>4565</v>
      </c>
      <c r="W75" s="1030"/>
      <c r="X75" s="1030"/>
      <c r="Y75" s="1030"/>
      <c r="Z75" s="1031"/>
      <c r="AA75" s="1032">
        <v>1</v>
      </c>
      <c r="AB75" s="1030"/>
      <c r="AC75" s="1030"/>
      <c r="AD75" s="1030"/>
      <c r="AE75" s="1031"/>
      <c r="AF75" s="1032">
        <v>454</v>
      </c>
      <c r="AG75" s="1030"/>
      <c r="AH75" s="1030"/>
      <c r="AI75" s="1030"/>
      <c r="AJ75" s="1031"/>
      <c r="AK75" s="1032" t="s">
        <v>576</v>
      </c>
      <c r="AL75" s="1030"/>
      <c r="AM75" s="1030"/>
      <c r="AN75" s="1030"/>
      <c r="AO75" s="1031"/>
      <c r="AP75" s="1032">
        <v>2350</v>
      </c>
      <c r="AQ75" s="1030"/>
      <c r="AR75" s="1030"/>
      <c r="AS75" s="1030"/>
      <c r="AT75" s="1031"/>
      <c r="AU75" s="1032">
        <v>702</v>
      </c>
      <c r="AV75" s="1030"/>
      <c r="AW75" s="1030"/>
      <c r="AX75" s="1030"/>
      <c r="AY75" s="1031"/>
      <c r="AZ75" s="1023" t="s">
        <v>585</v>
      </c>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598</v>
      </c>
      <c r="C76" s="1026"/>
      <c r="D76" s="1026"/>
      <c r="E76" s="1026"/>
      <c r="F76" s="1026"/>
      <c r="G76" s="1026"/>
      <c r="H76" s="1026"/>
      <c r="I76" s="1026"/>
      <c r="J76" s="1026"/>
      <c r="K76" s="1026"/>
      <c r="L76" s="1026"/>
      <c r="M76" s="1026"/>
      <c r="N76" s="1026"/>
      <c r="O76" s="1026"/>
      <c r="P76" s="1027"/>
      <c r="Q76" s="1029">
        <v>22618</v>
      </c>
      <c r="R76" s="1030"/>
      <c r="S76" s="1030"/>
      <c r="T76" s="1030"/>
      <c r="U76" s="1031"/>
      <c r="V76" s="1032">
        <v>20172</v>
      </c>
      <c r="W76" s="1030"/>
      <c r="X76" s="1030"/>
      <c r="Y76" s="1030"/>
      <c r="Z76" s="1031"/>
      <c r="AA76" s="1032">
        <v>2446</v>
      </c>
      <c r="AB76" s="1030"/>
      <c r="AC76" s="1030"/>
      <c r="AD76" s="1030"/>
      <c r="AE76" s="1031"/>
      <c r="AF76" s="1032">
        <v>32681</v>
      </c>
      <c r="AG76" s="1030"/>
      <c r="AH76" s="1030"/>
      <c r="AI76" s="1030"/>
      <c r="AJ76" s="1031"/>
      <c r="AK76" s="1032" t="s">
        <v>592</v>
      </c>
      <c r="AL76" s="1030"/>
      <c r="AM76" s="1030"/>
      <c r="AN76" s="1030"/>
      <c r="AO76" s="1031"/>
      <c r="AP76" s="1032">
        <v>55385</v>
      </c>
      <c r="AQ76" s="1030"/>
      <c r="AR76" s="1030"/>
      <c r="AS76" s="1030"/>
      <c r="AT76" s="1031"/>
      <c r="AU76" s="1032" t="s">
        <v>576</v>
      </c>
      <c r="AV76" s="1030"/>
      <c r="AW76" s="1030"/>
      <c r="AX76" s="1030"/>
      <c r="AY76" s="1031"/>
      <c r="AZ76" s="1023" t="s">
        <v>585</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385</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39530</v>
      </c>
      <c r="AG88" s="1010"/>
      <c r="AH88" s="1010"/>
      <c r="AI88" s="1010"/>
      <c r="AJ88" s="1010"/>
      <c r="AK88" s="1014"/>
      <c r="AL88" s="1014"/>
      <c r="AM88" s="1014"/>
      <c r="AN88" s="1014"/>
      <c r="AO88" s="1014"/>
      <c r="AP88" s="1010">
        <v>59593</v>
      </c>
      <c r="AQ88" s="1010"/>
      <c r="AR88" s="1010"/>
      <c r="AS88" s="1010"/>
      <c r="AT88" s="1010"/>
      <c r="AU88" s="1010">
        <v>1623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63</v>
      </c>
      <c r="CS102" s="1002"/>
      <c r="CT102" s="1002"/>
      <c r="CU102" s="1002"/>
      <c r="CV102" s="1003"/>
      <c r="CW102" s="1001">
        <v>3</v>
      </c>
      <c r="CX102" s="1002"/>
      <c r="CY102" s="1002"/>
      <c r="CZ102" s="1002"/>
      <c r="DA102" s="1003"/>
      <c r="DB102" s="1001">
        <v>20</v>
      </c>
      <c r="DC102" s="1002"/>
      <c r="DD102" s="1002"/>
      <c r="DE102" s="1002"/>
      <c r="DF102" s="1003"/>
      <c r="DG102" s="1001" t="s">
        <v>592</v>
      </c>
      <c r="DH102" s="1002"/>
      <c r="DI102" s="1002"/>
      <c r="DJ102" s="1002"/>
      <c r="DK102" s="1003"/>
      <c r="DL102" s="1001" t="s">
        <v>592</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304</v>
      </c>
      <c r="AG109" s="945"/>
      <c r="AH109" s="945"/>
      <c r="AI109" s="945"/>
      <c r="AJ109" s="946"/>
      <c r="AK109" s="947" t="s">
        <v>303</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304</v>
      </c>
      <c r="BW109" s="945"/>
      <c r="BX109" s="945"/>
      <c r="BY109" s="945"/>
      <c r="BZ109" s="946"/>
      <c r="CA109" s="947" t="s">
        <v>303</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304</v>
      </c>
      <c r="DM109" s="945"/>
      <c r="DN109" s="945"/>
      <c r="DO109" s="945"/>
      <c r="DP109" s="946"/>
      <c r="DQ109" s="947" t="s">
        <v>303</v>
      </c>
      <c r="DR109" s="945"/>
      <c r="DS109" s="945"/>
      <c r="DT109" s="945"/>
      <c r="DU109" s="946"/>
      <c r="DV109" s="947" t="s">
        <v>426</v>
      </c>
      <c r="DW109" s="945"/>
      <c r="DX109" s="945"/>
      <c r="DY109" s="945"/>
      <c r="DZ109" s="976"/>
    </row>
    <row r="110" spans="1:131" s="246" customFormat="1" ht="26.25" customHeight="1" x14ac:dyDescent="0.2">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1231192</v>
      </c>
      <c r="AB110" s="938"/>
      <c r="AC110" s="938"/>
      <c r="AD110" s="938"/>
      <c r="AE110" s="939"/>
      <c r="AF110" s="940">
        <v>1240315</v>
      </c>
      <c r="AG110" s="938"/>
      <c r="AH110" s="938"/>
      <c r="AI110" s="938"/>
      <c r="AJ110" s="939"/>
      <c r="AK110" s="940">
        <v>1171545</v>
      </c>
      <c r="AL110" s="938"/>
      <c r="AM110" s="938"/>
      <c r="AN110" s="938"/>
      <c r="AO110" s="939"/>
      <c r="AP110" s="941">
        <v>26</v>
      </c>
      <c r="AQ110" s="942"/>
      <c r="AR110" s="942"/>
      <c r="AS110" s="942"/>
      <c r="AT110" s="943"/>
      <c r="AU110" s="977" t="s">
        <v>72</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10976823</v>
      </c>
      <c r="BR110" s="885"/>
      <c r="BS110" s="885"/>
      <c r="BT110" s="885"/>
      <c r="BU110" s="885"/>
      <c r="BV110" s="885">
        <v>11384879</v>
      </c>
      <c r="BW110" s="885"/>
      <c r="BX110" s="885"/>
      <c r="BY110" s="885"/>
      <c r="BZ110" s="885"/>
      <c r="CA110" s="885">
        <v>11140823</v>
      </c>
      <c r="CB110" s="885"/>
      <c r="CC110" s="885"/>
      <c r="CD110" s="885"/>
      <c r="CE110" s="885"/>
      <c r="CF110" s="909">
        <v>247.3</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432</v>
      </c>
      <c r="DH110" s="885"/>
      <c r="DI110" s="885"/>
      <c r="DJ110" s="885"/>
      <c r="DK110" s="885"/>
      <c r="DL110" s="885" t="s">
        <v>232</v>
      </c>
      <c r="DM110" s="885"/>
      <c r="DN110" s="885"/>
      <c r="DO110" s="885"/>
      <c r="DP110" s="885"/>
      <c r="DQ110" s="885" t="s">
        <v>232</v>
      </c>
      <c r="DR110" s="885"/>
      <c r="DS110" s="885"/>
      <c r="DT110" s="885"/>
      <c r="DU110" s="885"/>
      <c r="DV110" s="886" t="s">
        <v>433</v>
      </c>
      <c r="DW110" s="886"/>
      <c r="DX110" s="886"/>
      <c r="DY110" s="886"/>
      <c r="DZ110" s="887"/>
    </row>
    <row r="111" spans="1:131" s="246" customFormat="1" ht="26.25" customHeight="1" x14ac:dyDescent="0.2">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232</v>
      </c>
      <c r="AB111" s="966"/>
      <c r="AC111" s="966"/>
      <c r="AD111" s="966"/>
      <c r="AE111" s="967"/>
      <c r="AF111" s="968" t="s">
        <v>435</v>
      </c>
      <c r="AG111" s="966"/>
      <c r="AH111" s="966"/>
      <c r="AI111" s="966"/>
      <c r="AJ111" s="967"/>
      <c r="AK111" s="968" t="s">
        <v>232</v>
      </c>
      <c r="AL111" s="966"/>
      <c r="AM111" s="966"/>
      <c r="AN111" s="966"/>
      <c r="AO111" s="967"/>
      <c r="AP111" s="969" t="s">
        <v>387</v>
      </c>
      <c r="AQ111" s="970"/>
      <c r="AR111" s="970"/>
      <c r="AS111" s="970"/>
      <c r="AT111" s="971"/>
      <c r="AU111" s="979"/>
      <c r="AV111" s="980"/>
      <c r="AW111" s="980"/>
      <c r="AX111" s="980"/>
      <c r="AY111" s="980"/>
      <c r="AZ111" s="855" t="s">
        <v>436</v>
      </c>
      <c r="BA111" s="790"/>
      <c r="BB111" s="790"/>
      <c r="BC111" s="790"/>
      <c r="BD111" s="790"/>
      <c r="BE111" s="790"/>
      <c r="BF111" s="790"/>
      <c r="BG111" s="790"/>
      <c r="BH111" s="790"/>
      <c r="BI111" s="790"/>
      <c r="BJ111" s="790"/>
      <c r="BK111" s="790"/>
      <c r="BL111" s="790"/>
      <c r="BM111" s="790"/>
      <c r="BN111" s="790"/>
      <c r="BO111" s="790"/>
      <c r="BP111" s="791"/>
      <c r="BQ111" s="856" t="s">
        <v>437</v>
      </c>
      <c r="BR111" s="857"/>
      <c r="BS111" s="857"/>
      <c r="BT111" s="857"/>
      <c r="BU111" s="857"/>
      <c r="BV111" s="857" t="s">
        <v>232</v>
      </c>
      <c r="BW111" s="857"/>
      <c r="BX111" s="857"/>
      <c r="BY111" s="857"/>
      <c r="BZ111" s="857"/>
      <c r="CA111" s="857" t="s">
        <v>432</v>
      </c>
      <c r="CB111" s="857"/>
      <c r="CC111" s="857"/>
      <c r="CD111" s="857"/>
      <c r="CE111" s="857"/>
      <c r="CF111" s="918" t="s">
        <v>438</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232</v>
      </c>
      <c r="DH111" s="857"/>
      <c r="DI111" s="857"/>
      <c r="DJ111" s="857"/>
      <c r="DK111" s="857"/>
      <c r="DL111" s="857" t="s">
        <v>387</v>
      </c>
      <c r="DM111" s="857"/>
      <c r="DN111" s="857"/>
      <c r="DO111" s="857"/>
      <c r="DP111" s="857"/>
      <c r="DQ111" s="857" t="s">
        <v>232</v>
      </c>
      <c r="DR111" s="857"/>
      <c r="DS111" s="857"/>
      <c r="DT111" s="857"/>
      <c r="DU111" s="857"/>
      <c r="DV111" s="834" t="s">
        <v>232</v>
      </c>
      <c r="DW111" s="834"/>
      <c r="DX111" s="834"/>
      <c r="DY111" s="834"/>
      <c r="DZ111" s="835"/>
    </row>
    <row r="112" spans="1:131" s="246" customFormat="1" ht="26.25" customHeight="1" x14ac:dyDescent="0.2">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387</v>
      </c>
      <c r="AB112" s="820"/>
      <c r="AC112" s="820"/>
      <c r="AD112" s="820"/>
      <c r="AE112" s="821"/>
      <c r="AF112" s="822" t="s">
        <v>438</v>
      </c>
      <c r="AG112" s="820"/>
      <c r="AH112" s="820"/>
      <c r="AI112" s="820"/>
      <c r="AJ112" s="821"/>
      <c r="AK112" s="822" t="s">
        <v>387</v>
      </c>
      <c r="AL112" s="820"/>
      <c r="AM112" s="820"/>
      <c r="AN112" s="820"/>
      <c r="AO112" s="821"/>
      <c r="AP112" s="867" t="s">
        <v>232</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t="s">
        <v>232</v>
      </c>
      <c r="BR112" s="857"/>
      <c r="BS112" s="857"/>
      <c r="BT112" s="857"/>
      <c r="BU112" s="857"/>
      <c r="BV112" s="857" t="s">
        <v>438</v>
      </c>
      <c r="BW112" s="857"/>
      <c r="BX112" s="857"/>
      <c r="BY112" s="857"/>
      <c r="BZ112" s="857"/>
      <c r="CA112" s="857" t="s">
        <v>387</v>
      </c>
      <c r="CB112" s="857"/>
      <c r="CC112" s="857"/>
      <c r="CD112" s="857"/>
      <c r="CE112" s="857"/>
      <c r="CF112" s="918" t="s">
        <v>232</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232</v>
      </c>
      <c r="DH112" s="857"/>
      <c r="DI112" s="857"/>
      <c r="DJ112" s="857"/>
      <c r="DK112" s="857"/>
      <c r="DL112" s="857" t="s">
        <v>232</v>
      </c>
      <c r="DM112" s="857"/>
      <c r="DN112" s="857"/>
      <c r="DO112" s="857"/>
      <c r="DP112" s="857"/>
      <c r="DQ112" s="857" t="s">
        <v>232</v>
      </c>
      <c r="DR112" s="857"/>
      <c r="DS112" s="857"/>
      <c r="DT112" s="857"/>
      <c r="DU112" s="857"/>
      <c r="DV112" s="834" t="s">
        <v>232</v>
      </c>
      <c r="DW112" s="834"/>
      <c r="DX112" s="834"/>
      <c r="DY112" s="834"/>
      <c r="DZ112" s="835"/>
    </row>
    <row r="113" spans="1:130" s="246" customFormat="1" ht="26.25" customHeight="1" x14ac:dyDescent="0.2">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t="s">
        <v>232</v>
      </c>
      <c r="AB113" s="966"/>
      <c r="AC113" s="966"/>
      <c r="AD113" s="966"/>
      <c r="AE113" s="967"/>
      <c r="AF113" s="968" t="s">
        <v>232</v>
      </c>
      <c r="AG113" s="966"/>
      <c r="AH113" s="966"/>
      <c r="AI113" s="966"/>
      <c r="AJ113" s="967"/>
      <c r="AK113" s="968" t="s">
        <v>387</v>
      </c>
      <c r="AL113" s="966"/>
      <c r="AM113" s="966"/>
      <c r="AN113" s="966"/>
      <c r="AO113" s="967"/>
      <c r="AP113" s="969" t="s">
        <v>232</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1751640</v>
      </c>
      <c r="BR113" s="857"/>
      <c r="BS113" s="857"/>
      <c r="BT113" s="857"/>
      <c r="BU113" s="857"/>
      <c r="BV113" s="857">
        <v>1709112</v>
      </c>
      <c r="BW113" s="857"/>
      <c r="BX113" s="857"/>
      <c r="BY113" s="857"/>
      <c r="BZ113" s="857"/>
      <c r="CA113" s="857">
        <v>1623374</v>
      </c>
      <c r="CB113" s="857"/>
      <c r="CC113" s="857"/>
      <c r="CD113" s="857"/>
      <c r="CE113" s="857"/>
      <c r="CF113" s="918">
        <v>36</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232</v>
      </c>
      <c r="DH113" s="820"/>
      <c r="DI113" s="820"/>
      <c r="DJ113" s="820"/>
      <c r="DK113" s="821"/>
      <c r="DL113" s="822" t="s">
        <v>432</v>
      </c>
      <c r="DM113" s="820"/>
      <c r="DN113" s="820"/>
      <c r="DO113" s="820"/>
      <c r="DP113" s="821"/>
      <c r="DQ113" s="822" t="s">
        <v>432</v>
      </c>
      <c r="DR113" s="820"/>
      <c r="DS113" s="820"/>
      <c r="DT113" s="820"/>
      <c r="DU113" s="821"/>
      <c r="DV113" s="867" t="s">
        <v>232</v>
      </c>
      <c r="DW113" s="868"/>
      <c r="DX113" s="868"/>
      <c r="DY113" s="868"/>
      <c r="DZ113" s="869"/>
    </row>
    <row r="114" spans="1:130" s="246" customFormat="1" ht="26.25" customHeight="1" x14ac:dyDescent="0.2">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17830</v>
      </c>
      <c r="AB114" s="820"/>
      <c r="AC114" s="820"/>
      <c r="AD114" s="820"/>
      <c r="AE114" s="821"/>
      <c r="AF114" s="822">
        <v>42285</v>
      </c>
      <c r="AG114" s="820"/>
      <c r="AH114" s="820"/>
      <c r="AI114" s="820"/>
      <c r="AJ114" s="821"/>
      <c r="AK114" s="822">
        <v>118395</v>
      </c>
      <c r="AL114" s="820"/>
      <c r="AM114" s="820"/>
      <c r="AN114" s="820"/>
      <c r="AO114" s="821"/>
      <c r="AP114" s="867">
        <v>2.6</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1211426</v>
      </c>
      <c r="BR114" s="857"/>
      <c r="BS114" s="857"/>
      <c r="BT114" s="857"/>
      <c r="BU114" s="857"/>
      <c r="BV114" s="857">
        <v>1157101</v>
      </c>
      <c r="BW114" s="857"/>
      <c r="BX114" s="857"/>
      <c r="BY114" s="857"/>
      <c r="BZ114" s="857"/>
      <c r="CA114" s="857">
        <v>1066684</v>
      </c>
      <c r="CB114" s="857"/>
      <c r="CC114" s="857"/>
      <c r="CD114" s="857"/>
      <c r="CE114" s="857"/>
      <c r="CF114" s="918">
        <v>23.7</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232</v>
      </c>
      <c r="DH114" s="820"/>
      <c r="DI114" s="820"/>
      <c r="DJ114" s="820"/>
      <c r="DK114" s="821"/>
      <c r="DL114" s="822" t="s">
        <v>232</v>
      </c>
      <c r="DM114" s="820"/>
      <c r="DN114" s="820"/>
      <c r="DO114" s="820"/>
      <c r="DP114" s="821"/>
      <c r="DQ114" s="822" t="s">
        <v>432</v>
      </c>
      <c r="DR114" s="820"/>
      <c r="DS114" s="820"/>
      <c r="DT114" s="820"/>
      <c r="DU114" s="821"/>
      <c r="DV114" s="867" t="s">
        <v>232</v>
      </c>
      <c r="DW114" s="868"/>
      <c r="DX114" s="868"/>
      <c r="DY114" s="868"/>
      <c r="DZ114" s="869"/>
    </row>
    <row r="115" spans="1:130" s="246" customFormat="1" ht="26.25" customHeight="1" x14ac:dyDescent="0.2">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47</v>
      </c>
      <c r="AB115" s="966"/>
      <c r="AC115" s="966"/>
      <c r="AD115" s="966"/>
      <c r="AE115" s="967"/>
      <c r="AF115" s="968">
        <v>34</v>
      </c>
      <c r="AG115" s="966"/>
      <c r="AH115" s="966"/>
      <c r="AI115" s="966"/>
      <c r="AJ115" s="967"/>
      <c r="AK115" s="968">
        <v>22</v>
      </c>
      <c r="AL115" s="966"/>
      <c r="AM115" s="966"/>
      <c r="AN115" s="966"/>
      <c r="AO115" s="967"/>
      <c r="AP115" s="969">
        <v>0</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232</v>
      </c>
      <c r="BR115" s="857"/>
      <c r="BS115" s="857"/>
      <c r="BT115" s="857"/>
      <c r="BU115" s="857"/>
      <c r="BV115" s="857" t="s">
        <v>438</v>
      </c>
      <c r="BW115" s="857"/>
      <c r="BX115" s="857"/>
      <c r="BY115" s="857"/>
      <c r="BZ115" s="857"/>
      <c r="CA115" s="857" t="s">
        <v>232</v>
      </c>
      <c r="CB115" s="857"/>
      <c r="CC115" s="857"/>
      <c r="CD115" s="857"/>
      <c r="CE115" s="857"/>
      <c r="CF115" s="918" t="s">
        <v>433</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232</v>
      </c>
      <c r="DH115" s="820"/>
      <c r="DI115" s="820"/>
      <c r="DJ115" s="820"/>
      <c r="DK115" s="821"/>
      <c r="DL115" s="822" t="s">
        <v>435</v>
      </c>
      <c r="DM115" s="820"/>
      <c r="DN115" s="820"/>
      <c r="DO115" s="820"/>
      <c r="DP115" s="821"/>
      <c r="DQ115" s="822" t="s">
        <v>232</v>
      </c>
      <c r="DR115" s="820"/>
      <c r="DS115" s="820"/>
      <c r="DT115" s="820"/>
      <c r="DU115" s="821"/>
      <c r="DV115" s="867" t="s">
        <v>432</v>
      </c>
      <c r="DW115" s="868"/>
      <c r="DX115" s="868"/>
      <c r="DY115" s="868"/>
      <c r="DZ115" s="869"/>
    </row>
    <row r="116" spans="1:130" s="246" customFormat="1" ht="26.25" customHeight="1" x14ac:dyDescent="0.2">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274</v>
      </c>
      <c r="AB116" s="820"/>
      <c r="AC116" s="820"/>
      <c r="AD116" s="820"/>
      <c r="AE116" s="821"/>
      <c r="AF116" s="822">
        <v>274</v>
      </c>
      <c r="AG116" s="820"/>
      <c r="AH116" s="820"/>
      <c r="AI116" s="820"/>
      <c r="AJ116" s="821"/>
      <c r="AK116" s="822" t="s">
        <v>438</v>
      </c>
      <c r="AL116" s="820"/>
      <c r="AM116" s="820"/>
      <c r="AN116" s="820"/>
      <c r="AO116" s="821"/>
      <c r="AP116" s="867" t="s">
        <v>232</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232</v>
      </c>
      <c r="BW116" s="857"/>
      <c r="BX116" s="857"/>
      <c r="BY116" s="857"/>
      <c r="BZ116" s="857"/>
      <c r="CA116" s="857" t="s">
        <v>232</v>
      </c>
      <c r="CB116" s="857"/>
      <c r="CC116" s="857"/>
      <c r="CD116" s="857"/>
      <c r="CE116" s="857"/>
      <c r="CF116" s="918" t="s">
        <v>232</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232</v>
      </c>
      <c r="DH116" s="820"/>
      <c r="DI116" s="820"/>
      <c r="DJ116" s="820"/>
      <c r="DK116" s="821"/>
      <c r="DL116" s="822" t="s">
        <v>433</v>
      </c>
      <c r="DM116" s="820"/>
      <c r="DN116" s="820"/>
      <c r="DO116" s="820"/>
      <c r="DP116" s="821"/>
      <c r="DQ116" s="822" t="s">
        <v>387</v>
      </c>
      <c r="DR116" s="820"/>
      <c r="DS116" s="820"/>
      <c r="DT116" s="820"/>
      <c r="DU116" s="821"/>
      <c r="DV116" s="867" t="s">
        <v>387</v>
      </c>
      <c r="DW116" s="868"/>
      <c r="DX116" s="868"/>
      <c r="DY116" s="868"/>
      <c r="DZ116" s="869"/>
    </row>
    <row r="117" spans="1:130" s="246" customFormat="1" ht="26.25" customHeight="1" x14ac:dyDescent="0.2">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1249343</v>
      </c>
      <c r="AB117" s="952"/>
      <c r="AC117" s="952"/>
      <c r="AD117" s="952"/>
      <c r="AE117" s="953"/>
      <c r="AF117" s="954">
        <v>1282908</v>
      </c>
      <c r="AG117" s="952"/>
      <c r="AH117" s="952"/>
      <c r="AI117" s="952"/>
      <c r="AJ117" s="953"/>
      <c r="AK117" s="954">
        <v>1289962</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438</v>
      </c>
      <c r="BW117" s="857"/>
      <c r="BX117" s="857"/>
      <c r="BY117" s="857"/>
      <c r="BZ117" s="857"/>
      <c r="CA117" s="857" t="s">
        <v>232</v>
      </c>
      <c r="CB117" s="857"/>
      <c r="CC117" s="857"/>
      <c r="CD117" s="857"/>
      <c r="CE117" s="857"/>
      <c r="CF117" s="918" t="s">
        <v>232</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232</v>
      </c>
      <c r="DH117" s="820"/>
      <c r="DI117" s="820"/>
      <c r="DJ117" s="820"/>
      <c r="DK117" s="821"/>
      <c r="DL117" s="822" t="s">
        <v>232</v>
      </c>
      <c r="DM117" s="820"/>
      <c r="DN117" s="820"/>
      <c r="DO117" s="820"/>
      <c r="DP117" s="821"/>
      <c r="DQ117" s="822" t="s">
        <v>232</v>
      </c>
      <c r="DR117" s="820"/>
      <c r="DS117" s="820"/>
      <c r="DT117" s="820"/>
      <c r="DU117" s="821"/>
      <c r="DV117" s="867" t="s">
        <v>232</v>
      </c>
      <c r="DW117" s="868"/>
      <c r="DX117" s="868"/>
      <c r="DY117" s="868"/>
      <c r="DZ117" s="869"/>
    </row>
    <row r="118" spans="1:130" s="246" customFormat="1" ht="26.25" customHeight="1" x14ac:dyDescent="0.2">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304</v>
      </c>
      <c r="AG118" s="945"/>
      <c r="AH118" s="945"/>
      <c r="AI118" s="945"/>
      <c r="AJ118" s="946"/>
      <c r="AK118" s="947" t="s">
        <v>303</v>
      </c>
      <c r="AL118" s="945"/>
      <c r="AM118" s="945"/>
      <c r="AN118" s="945"/>
      <c r="AO118" s="946"/>
      <c r="AP118" s="948" t="s">
        <v>426</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232</v>
      </c>
      <c r="BR118" s="888"/>
      <c r="BS118" s="888"/>
      <c r="BT118" s="888"/>
      <c r="BU118" s="888"/>
      <c r="BV118" s="888" t="s">
        <v>435</v>
      </c>
      <c r="BW118" s="888"/>
      <c r="BX118" s="888"/>
      <c r="BY118" s="888"/>
      <c r="BZ118" s="888"/>
      <c r="CA118" s="888" t="s">
        <v>232</v>
      </c>
      <c r="CB118" s="888"/>
      <c r="CC118" s="888"/>
      <c r="CD118" s="888"/>
      <c r="CE118" s="888"/>
      <c r="CF118" s="918" t="s">
        <v>232</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232</v>
      </c>
      <c r="DH118" s="820"/>
      <c r="DI118" s="820"/>
      <c r="DJ118" s="820"/>
      <c r="DK118" s="821"/>
      <c r="DL118" s="822" t="s">
        <v>433</v>
      </c>
      <c r="DM118" s="820"/>
      <c r="DN118" s="820"/>
      <c r="DO118" s="820"/>
      <c r="DP118" s="821"/>
      <c r="DQ118" s="822" t="s">
        <v>438</v>
      </c>
      <c r="DR118" s="820"/>
      <c r="DS118" s="820"/>
      <c r="DT118" s="820"/>
      <c r="DU118" s="821"/>
      <c r="DV118" s="867" t="s">
        <v>232</v>
      </c>
      <c r="DW118" s="868"/>
      <c r="DX118" s="868"/>
      <c r="DY118" s="868"/>
      <c r="DZ118" s="869"/>
    </row>
    <row r="119" spans="1:130" s="246" customFormat="1" ht="26.25" customHeight="1" x14ac:dyDescent="0.2">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232</v>
      </c>
      <c r="AB119" s="938"/>
      <c r="AC119" s="938"/>
      <c r="AD119" s="938"/>
      <c r="AE119" s="939"/>
      <c r="AF119" s="940" t="s">
        <v>232</v>
      </c>
      <c r="AG119" s="938"/>
      <c r="AH119" s="938"/>
      <c r="AI119" s="938"/>
      <c r="AJ119" s="939"/>
      <c r="AK119" s="940" t="s">
        <v>232</v>
      </c>
      <c r="AL119" s="938"/>
      <c r="AM119" s="938"/>
      <c r="AN119" s="938"/>
      <c r="AO119" s="939"/>
      <c r="AP119" s="941" t="s">
        <v>232</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461</v>
      </c>
      <c r="BP119" s="921"/>
      <c r="BQ119" s="925">
        <v>13939889</v>
      </c>
      <c r="BR119" s="888"/>
      <c r="BS119" s="888"/>
      <c r="BT119" s="888"/>
      <c r="BU119" s="888"/>
      <c r="BV119" s="888">
        <v>14251092</v>
      </c>
      <c r="BW119" s="888"/>
      <c r="BX119" s="888"/>
      <c r="BY119" s="888"/>
      <c r="BZ119" s="888"/>
      <c r="CA119" s="888">
        <v>13830881</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232</v>
      </c>
      <c r="DH119" s="803"/>
      <c r="DI119" s="803"/>
      <c r="DJ119" s="803"/>
      <c r="DK119" s="804"/>
      <c r="DL119" s="805" t="s">
        <v>232</v>
      </c>
      <c r="DM119" s="803"/>
      <c r="DN119" s="803"/>
      <c r="DO119" s="803"/>
      <c r="DP119" s="804"/>
      <c r="DQ119" s="805" t="s">
        <v>438</v>
      </c>
      <c r="DR119" s="803"/>
      <c r="DS119" s="803"/>
      <c r="DT119" s="803"/>
      <c r="DU119" s="804"/>
      <c r="DV119" s="891" t="s">
        <v>433</v>
      </c>
      <c r="DW119" s="892"/>
      <c r="DX119" s="892"/>
      <c r="DY119" s="892"/>
      <c r="DZ119" s="893"/>
    </row>
    <row r="120" spans="1:130" s="246" customFormat="1" ht="26.25" customHeight="1" x14ac:dyDescent="0.2">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232</v>
      </c>
      <c r="AB120" s="820"/>
      <c r="AC120" s="820"/>
      <c r="AD120" s="820"/>
      <c r="AE120" s="821"/>
      <c r="AF120" s="822" t="s">
        <v>232</v>
      </c>
      <c r="AG120" s="820"/>
      <c r="AH120" s="820"/>
      <c r="AI120" s="820"/>
      <c r="AJ120" s="821"/>
      <c r="AK120" s="822" t="s">
        <v>232</v>
      </c>
      <c r="AL120" s="820"/>
      <c r="AM120" s="820"/>
      <c r="AN120" s="820"/>
      <c r="AO120" s="821"/>
      <c r="AP120" s="867" t="s">
        <v>435</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6133401</v>
      </c>
      <c r="BR120" s="885"/>
      <c r="BS120" s="885"/>
      <c r="BT120" s="885"/>
      <c r="BU120" s="885"/>
      <c r="BV120" s="885">
        <v>5894693</v>
      </c>
      <c r="BW120" s="885"/>
      <c r="BX120" s="885"/>
      <c r="BY120" s="885"/>
      <c r="BZ120" s="885"/>
      <c r="CA120" s="885">
        <v>5650359</v>
      </c>
      <c r="CB120" s="885"/>
      <c r="CC120" s="885"/>
      <c r="CD120" s="885"/>
      <c r="CE120" s="885"/>
      <c r="CF120" s="909">
        <v>125.4</v>
      </c>
      <c r="CG120" s="910"/>
      <c r="CH120" s="910"/>
      <c r="CI120" s="910"/>
      <c r="CJ120" s="910"/>
      <c r="CK120" s="911" t="s">
        <v>465</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t="s">
        <v>232</v>
      </c>
      <c r="DH120" s="885"/>
      <c r="DI120" s="885"/>
      <c r="DJ120" s="885"/>
      <c r="DK120" s="885"/>
      <c r="DL120" s="885" t="s">
        <v>438</v>
      </c>
      <c r="DM120" s="885"/>
      <c r="DN120" s="885"/>
      <c r="DO120" s="885"/>
      <c r="DP120" s="885"/>
      <c r="DQ120" s="885" t="s">
        <v>438</v>
      </c>
      <c r="DR120" s="885"/>
      <c r="DS120" s="885"/>
      <c r="DT120" s="885"/>
      <c r="DU120" s="885"/>
      <c r="DV120" s="886" t="s">
        <v>232</v>
      </c>
      <c r="DW120" s="886"/>
      <c r="DX120" s="886"/>
      <c r="DY120" s="886"/>
      <c r="DZ120" s="887"/>
    </row>
    <row r="121" spans="1:130" s="246" customFormat="1" ht="26.25" customHeight="1" x14ac:dyDescent="0.2">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435</v>
      </c>
      <c r="AB121" s="820"/>
      <c r="AC121" s="820"/>
      <c r="AD121" s="820"/>
      <c r="AE121" s="821"/>
      <c r="AF121" s="822" t="s">
        <v>232</v>
      </c>
      <c r="AG121" s="820"/>
      <c r="AH121" s="820"/>
      <c r="AI121" s="820"/>
      <c r="AJ121" s="821"/>
      <c r="AK121" s="822" t="s">
        <v>232</v>
      </c>
      <c r="AL121" s="820"/>
      <c r="AM121" s="820"/>
      <c r="AN121" s="820"/>
      <c r="AO121" s="821"/>
      <c r="AP121" s="867" t="s">
        <v>438</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17216</v>
      </c>
      <c r="BR121" s="857"/>
      <c r="BS121" s="857"/>
      <c r="BT121" s="857"/>
      <c r="BU121" s="857"/>
      <c r="BV121" s="857">
        <v>8483</v>
      </c>
      <c r="BW121" s="857"/>
      <c r="BX121" s="857"/>
      <c r="BY121" s="857"/>
      <c r="BZ121" s="857"/>
      <c r="CA121" s="857">
        <v>2636</v>
      </c>
      <c r="CB121" s="857"/>
      <c r="CC121" s="857"/>
      <c r="CD121" s="857"/>
      <c r="CE121" s="857"/>
      <c r="CF121" s="918">
        <v>0.1</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t="s">
        <v>232</v>
      </c>
      <c r="DH121" s="857"/>
      <c r="DI121" s="857"/>
      <c r="DJ121" s="857"/>
      <c r="DK121" s="857"/>
      <c r="DL121" s="857" t="s">
        <v>232</v>
      </c>
      <c r="DM121" s="857"/>
      <c r="DN121" s="857"/>
      <c r="DO121" s="857"/>
      <c r="DP121" s="857"/>
      <c r="DQ121" s="857" t="s">
        <v>232</v>
      </c>
      <c r="DR121" s="857"/>
      <c r="DS121" s="857"/>
      <c r="DT121" s="857"/>
      <c r="DU121" s="857"/>
      <c r="DV121" s="834" t="s">
        <v>232</v>
      </c>
      <c r="DW121" s="834"/>
      <c r="DX121" s="834"/>
      <c r="DY121" s="834"/>
      <c r="DZ121" s="835"/>
    </row>
    <row r="122" spans="1:130" s="246" customFormat="1" ht="26.25" customHeight="1" x14ac:dyDescent="0.2">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232</v>
      </c>
      <c r="AB122" s="820"/>
      <c r="AC122" s="820"/>
      <c r="AD122" s="820"/>
      <c r="AE122" s="821"/>
      <c r="AF122" s="822" t="s">
        <v>438</v>
      </c>
      <c r="AG122" s="820"/>
      <c r="AH122" s="820"/>
      <c r="AI122" s="820"/>
      <c r="AJ122" s="821"/>
      <c r="AK122" s="822" t="s">
        <v>232</v>
      </c>
      <c r="AL122" s="820"/>
      <c r="AM122" s="820"/>
      <c r="AN122" s="820"/>
      <c r="AO122" s="821"/>
      <c r="AP122" s="867" t="s">
        <v>232</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11250519</v>
      </c>
      <c r="BR122" s="888"/>
      <c r="BS122" s="888"/>
      <c r="BT122" s="888"/>
      <c r="BU122" s="888"/>
      <c r="BV122" s="888">
        <v>11643447</v>
      </c>
      <c r="BW122" s="888"/>
      <c r="BX122" s="888"/>
      <c r="BY122" s="888"/>
      <c r="BZ122" s="888"/>
      <c r="CA122" s="888">
        <v>11477793</v>
      </c>
      <c r="CB122" s="888"/>
      <c r="CC122" s="888"/>
      <c r="CD122" s="888"/>
      <c r="CE122" s="888"/>
      <c r="CF122" s="889">
        <v>254.8</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t="s">
        <v>232</v>
      </c>
      <c r="DH122" s="857"/>
      <c r="DI122" s="857"/>
      <c r="DJ122" s="857"/>
      <c r="DK122" s="857"/>
      <c r="DL122" s="857" t="s">
        <v>232</v>
      </c>
      <c r="DM122" s="857"/>
      <c r="DN122" s="857"/>
      <c r="DO122" s="857"/>
      <c r="DP122" s="857"/>
      <c r="DQ122" s="857" t="s">
        <v>232</v>
      </c>
      <c r="DR122" s="857"/>
      <c r="DS122" s="857"/>
      <c r="DT122" s="857"/>
      <c r="DU122" s="857"/>
      <c r="DV122" s="834" t="s">
        <v>438</v>
      </c>
      <c r="DW122" s="834"/>
      <c r="DX122" s="834"/>
      <c r="DY122" s="834"/>
      <c r="DZ122" s="835"/>
    </row>
    <row r="123" spans="1:130" s="246" customFormat="1" ht="26.25" customHeight="1" x14ac:dyDescent="0.2">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438</v>
      </c>
      <c r="AB123" s="820"/>
      <c r="AC123" s="820"/>
      <c r="AD123" s="820"/>
      <c r="AE123" s="821"/>
      <c r="AF123" s="822" t="s">
        <v>232</v>
      </c>
      <c r="AG123" s="820"/>
      <c r="AH123" s="820"/>
      <c r="AI123" s="820"/>
      <c r="AJ123" s="821"/>
      <c r="AK123" s="822" t="s">
        <v>232</v>
      </c>
      <c r="AL123" s="820"/>
      <c r="AM123" s="820"/>
      <c r="AN123" s="820"/>
      <c r="AO123" s="821"/>
      <c r="AP123" s="867" t="s">
        <v>232</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470</v>
      </c>
      <c r="BP123" s="921"/>
      <c r="BQ123" s="875">
        <v>17401136</v>
      </c>
      <c r="BR123" s="876"/>
      <c r="BS123" s="876"/>
      <c r="BT123" s="876"/>
      <c r="BU123" s="876"/>
      <c r="BV123" s="876">
        <v>17546623</v>
      </c>
      <c r="BW123" s="876"/>
      <c r="BX123" s="876"/>
      <c r="BY123" s="876"/>
      <c r="BZ123" s="876"/>
      <c r="CA123" s="876">
        <v>17130788</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232</v>
      </c>
      <c r="DH123" s="820"/>
      <c r="DI123" s="820"/>
      <c r="DJ123" s="820"/>
      <c r="DK123" s="821"/>
      <c r="DL123" s="822" t="s">
        <v>438</v>
      </c>
      <c r="DM123" s="820"/>
      <c r="DN123" s="820"/>
      <c r="DO123" s="820"/>
      <c r="DP123" s="821"/>
      <c r="DQ123" s="822" t="s">
        <v>232</v>
      </c>
      <c r="DR123" s="820"/>
      <c r="DS123" s="820"/>
      <c r="DT123" s="820"/>
      <c r="DU123" s="821"/>
      <c r="DV123" s="867" t="s">
        <v>232</v>
      </c>
      <c r="DW123" s="868"/>
      <c r="DX123" s="868"/>
      <c r="DY123" s="868"/>
      <c r="DZ123" s="869"/>
    </row>
    <row r="124" spans="1:130" s="246" customFormat="1" ht="26.25" customHeight="1" thickBot="1" x14ac:dyDescent="0.25">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232</v>
      </c>
      <c r="AB124" s="820"/>
      <c r="AC124" s="820"/>
      <c r="AD124" s="820"/>
      <c r="AE124" s="821"/>
      <c r="AF124" s="822" t="s">
        <v>438</v>
      </c>
      <c r="AG124" s="820"/>
      <c r="AH124" s="820"/>
      <c r="AI124" s="820"/>
      <c r="AJ124" s="821"/>
      <c r="AK124" s="822" t="s">
        <v>232</v>
      </c>
      <c r="AL124" s="820"/>
      <c r="AM124" s="820"/>
      <c r="AN124" s="820"/>
      <c r="AO124" s="821"/>
      <c r="AP124" s="867" t="s">
        <v>232</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232</v>
      </c>
      <c r="BR124" s="874"/>
      <c r="BS124" s="874"/>
      <c r="BT124" s="874"/>
      <c r="BU124" s="874"/>
      <c r="BV124" s="874" t="s">
        <v>232</v>
      </c>
      <c r="BW124" s="874"/>
      <c r="BX124" s="874"/>
      <c r="BY124" s="874"/>
      <c r="BZ124" s="874"/>
      <c r="CA124" s="874" t="s">
        <v>232</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438</v>
      </c>
      <c r="DH124" s="803"/>
      <c r="DI124" s="803"/>
      <c r="DJ124" s="803"/>
      <c r="DK124" s="804"/>
      <c r="DL124" s="805" t="s">
        <v>232</v>
      </c>
      <c r="DM124" s="803"/>
      <c r="DN124" s="803"/>
      <c r="DO124" s="803"/>
      <c r="DP124" s="804"/>
      <c r="DQ124" s="805" t="s">
        <v>232</v>
      </c>
      <c r="DR124" s="803"/>
      <c r="DS124" s="803"/>
      <c r="DT124" s="803"/>
      <c r="DU124" s="804"/>
      <c r="DV124" s="891" t="s">
        <v>232</v>
      </c>
      <c r="DW124" s="892"/>
      <c r="DX124" s="892"/>
      <c r="DY124" s="892"/>
      <c r="DZ124" s="893"/>
    </row>
    <row r="125" spans="1:130" s="246" customFormat="1" ht="26.25" customHeight="1" x14ac:dyDescent="0.2">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232</v>
      </c>
      <c r="AB125" s="820"/>
      <c r="AC125" s="820"/>
      <c r="AD125" s="820"/>
      <c r="AE125" s="821"/>
      <c r="AF125" s="822" t="s">
        <v>232</v>
      </c>
      <c r="AG125" s="820"/>
      <c r="AH125" s="820"/>
      <c r="AI125" s="820"/>
      <c r="AJ125" s="821"/>
      <c r="AK125" s="822" t="s">
        <v>232</v>
      </c>
      <c r="AL125" s="820"/>
      <c r="AM125" s="820"/>
      <c r="AN125" s="820"/>
      <c r="AO125" s="821"/>
      <c r="AP125" s="867" t="s">
        <v>232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232</v>
      </c>
      <c r="DH125" s="885"/>
      <c r="DI125" s="885"/>
      <c r="DJ125" s="885"/>
      <c r="DK125" s="885"/>
      <c r="DL125" s="885" t="s">
        <v>435</v>
      </c>
      <c r="DM125" s="885"/>
      <c r="DN125" s="885"/>
      <c r="DO125" s="885"/>
      <c r="DP125" s="885"/>
      <c r="DQ125" s="885" t="s">
        <v>438</v>
      </c>
      <c r="DR125" s="885"/>
      <c r="DS125" s="885"/>
      <c r="DT125" s="885"/>
      <c r="DU125" s="885"/>
      <c r="DV125" s="886" t="s">
        <v>438</v>
      </c>
      <c r="DW125" s="886"/>
      <c r="DX125" s="886"/>
      <c r="DY125" s="886"/>
      <c r="DZ125" s="887"/>
    </row>
    <row r="126" spans="1:130" s="246" customFormat="1" ht="26.25" customHeight="1" thickBot="1" x14ac:dyDescent="0.25">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232</v>
      </c>
      <c r="AB126" s="820"/>
      <c r="AC126" s="820"/>
      <c r="AD126" s="820"/>
      <c r="AE126" s="821"/>
      <c r="AF126" s="822" t="s">
        <v>435</v>
      </c>
      <c r="AG126" s="820"/>
      <c r="AH126" s="820"/>
      <c r="AI126" s="820"/>
      <c r="AJ126" s="821"/>
      <c r="AK126" s="822" t="s">
        <v>232</v>
      </c>
      <c r="AL126" s="820"/>
      <c r="AM126" s="820"/>
      <c r="AN126" s="820"/>
      <c r="AO126" s="821"/>
      <c r="AP126" s="867" t="s">
        <v>232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232</v>
      </c>
      <c r="DH126" s="857"/>
      <c r="DI126" s="857"/>
      <c r="DJ126" s="857"/>
      <c r="DK126" s="857"/>
      <c r="DL126" s="857" t="s">
        <v>438</v>
      </c>
      <c r="DM126" s="857"/>
      <c r="DN126" s="857"/>
      <c r="DO126" s="857"/>
      <c r="DP126" s="857"/>
      <c r="DQ126" s="857" t="s">
        <v>232</v>
      </c>
      <c r="DR126" s="857"/>
      <c r="DS126" s="857"/>
      <c r="DT126" s="857"/>
      <c r="DU126" s="857"/>
      <c r="DV126" s="834" t="s">
        <v>438</v>
      </c>
      <c r="DW126" s="834"/>
      <c r="DX126" s="834"/>
      <c r="DY126" s="834"/>
      <c r="DZ126" s="835"/>
    </row>
    <row r="127" spans="1:130" s="246" customFormat="1" ht="26.25" customHeight="1" x14ac:dyDescent="0.2">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47</v>
      </c>
      <c r="AB127" s="820"/>
      <c r="AC127" s="820"/>
      <c r="AD127" s="820"/>
      <c r="AE127" s="821"/>
      <c r="AF127" s="822">
        <v>34</v>
      </c>
      <c r="AG127" s="820"/>
      <c r="AH127" s="820"/>
      <c r="AI127" s="820"/>
      <c r="AJ127" s="821"/>
      <c r="AK127" s="822">
        <v>22</v>
      </c>
      <c r="AL127" s="820"/>
      <c r="AM127" s="820"/>
      <c r="AN127" s="820"/>
      <c r="AO127" s="821"/>
      <c r="AP127" s="867">
        <v>0</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232</v>
      </c>
      <c r="DH127" s="857"/>
      <c r="DI127" s="857"/>
      <c r="DJ127" s="857"/>
      <c r="DK127" s="857"/>
      <c r="DL127" s="857" t="s">
        <v>438</v>
      </c>
      <c r="DM127" s="857"/>
      <c r="DN127" s="857"/>
      <c r="DO127" s="857"/>
      <c r="DP127" s="857"/>
      <c r="DQ127" s="857" t="s">
        <v>438</v>
      </c>
      <c r="DR127" s="857"/>
      <c r="DS127" s="857"/>
      <c r="DT127" s="857"/>
      <c r="DU127" s="857"/>
      <c r="DV127" s="834" t="s">
        <v>232</v>
      </c>
      <c r="DW127" s="834"/>
      <c r="DX127" s="834"/>
      <c r="DY127" s="834"/>
      <c r="DZ127" s="835"/>
    </row>
    <row r="128" spans="1:130" s="246" customFormat="1" ht="26.25" customHeight="1" thickBot="1" x14ac:dyDescent="0.25">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16823</v>
      </c>
      <c r="AB128" s="841"/>
      <c r="AC128" s="841"/>
      <c r="AD128" s="841"/>
      <c r="AE128" s="842"/>
      <c r="AF128" s="843">
        <v>17266</v>
      </c>
      <c r="AG128" s="841"/>
      <c r="AH128" s="841"/>
      <c r="AI128" s="841"/>
      <c r="AJ128" s="842"/>
      <c r="AK128" s="843">
        <v>9511</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232</v>
      </c>
      <c r="BG128" s="827"/>
      <c r="BH128" s="827"/>
      <c r="BI128" s="827"/>
      <c r="BJ128" s="827"/>
      <c r="BK128" s="827"/>
      <c r="BL128" s="850"/>
      <c r="BM128" s="826">
        <v>14.7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232</v>
      </c>
      <c r="DH128" s="831"/>
      <c r="DI128" s="831"/>
      <c r="DJ128" s="831"/>
      <c r="DK128" s="831"/>
      <c r="DL128" s="831" t="s">
        <v>232</v>
      </c>
      <c r="DM128" s="831"/>
      <c r="DN128" s="831"/>
      <c r="DO128" s="831"/>
      <c r="DP128" s="831"/>
      <c r="DQ128" s="831" t="s">
        <v>232</v>
      </c>
      <c r="DR128" s="831"/>
      <c r="DS128" s="831"/>
      <c r="DT128" s="831"/>
      <c r="DU128" s="831"/>
      <c r="DV128" s="832" t="s">
        <v>232</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5569626</v>
      </c>
      <c r="AB129" s="820"/>
      <c r="AC129" s="820"/>
      <c r="AD129" s="820"/>
      <c r="AE129" s="821"/>
      <c r="AF129" s="822">
        <v>5451301</v>
      </c>
      <c r="AG129" s="820"/>
      <c r="AH129" s="820"/>
      <c r="AI129" s="820"/>
      <c r="AJ129" s="821"/>
      <c r="AK129" s="822">
        <v>5503426</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232</v>
      </c>
      <c r="BG129" s="810"/>
      <c r="BH129" s="810"/>
      <c r="BI129" s="810"/>
      <c r="BJ129" s="810"/>
      <c r="BK129" s="810"/>
      <c r="BL129" s="811"/>
      <c r="BM129" s="809">
        <v>19.7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975510</v>
      </c>
      <c r="AB130" s="820"/>
      <c r="AC130" s="820"/>
      <c r="AD130" s="820"/>
      <c r="AE130" s="821"/>
      <c r="AF130" s="822">
        <v>990665</v>
      </c>
      <c r="AG130" s="820"/>
      <c r="AH130" s="820"/>
      <c r="AI130" s="820"/>
      <c r="AJ130" s="821"/>
      <c r="AK130" s="822">
        <v>998518</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4594116</v>
      </c>
      <c r="AB131" s="803"/>
      <c r="AC131" s="803"/>
      <c r="AD131" s="803"/>
      <c r="AE131" s="804"/>
      <c r="AF131" s="805">
        <v>4460636</v>
      </c>
      <c r="AG131" s="803"/>
      <c r="AH131" s="803"/>
      <c r="AI131" s="803"/>
      <c r="AJ131" s="804"/>
      <c r="AK131" s="805">
        <v>4504908</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t="s">
        <v>232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5.5943297909999998</v>
      </c>
      <c r="AB132" s="783"/>
      <c r="AC132" s="783"/>
      <c r="AD132" s="783"/>
      <c r="AE132" s="784"/>
      <c r="AF132" s="785">
        <v>6.1645245209999997</v>
      </c>
      <c r="AG132" s="783"/>
      <c r="AH132" s="783"/>
      <c r="AI132" s="783"/>
      <c r="AJ132" s="784"/>
      <c r="AK132" s="785">
        <v>6.2583520019999996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4.3</v>
      </c>
      <c r="AB133" s="762"/>
      <c r="AC133" s="762"/>
      <c r="AD133" s="762"/>
      <c r="AE133" s="763"/>
      <c r="AF133" s="761">
        <v>5.0999999999999996</v>
      </c>
      <c r="AG133" s="762"/>
      <c r="AH133" s="762"/>
      <c r="AI133" s="762"/>
      <c r="AJ133" s="763"/>
      <c r="AK133" s="761">
        <v>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8zagaoeeILkuB6pqWtkXZLJSguKOhYLrQ7E8Hbr8nYjIFLTKFYgV36m6v1Dw19MfMvR2BDeBPa0PRrJ44Ynagw==" saltValue="/sSGcfYobINApibNfX0C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manEbGqY6sAyHE7voYjdbqsFb3xc6c+2dDBzSJQCXwd+xdz7VV6GR7wBEX2rTmxu3fVReXsGCLqhKOPE8xpUHQ==" saltValue="896rIH5Ce31WXiLL8Gyyz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npwgbZ1Z/jEED5EAMWSLRP+bB2gsXEzBCaOcQTqTtrg/lhdZWqSoTTslf4/AwXGsuFAU0PB0AaIHl0UI0a/mg==" saltValue="9CizR4/zqp4Wm0QRKO2d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499</v>
      </c>
      <c r="AP7" s="303"/>
      <c r="AQ7" s="304" t="s">
        <v>500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501</v>
      </c>
      <c r="AQ8" s="310" t="s">
        <v>502</v>
      </c>
      <c r="AR8" s="311" t="s">
        <v>503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504</v>
      </c>
      <c r="AL9" s="1189"/>
      <c r="AM9" s="1189"/>
      <c r="AN9" s="1190"/>
      <c r="AO9" s="312">
        <v>1468881</v>
      </c>
      <c r="AP9" s="312">
        <v>99464</v>
      </c>
      <c r="AQ9" s="313">
        <v>89955</v>
      </c>
      <c r="AR9" s="314">
        <v>10.6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505</v>
      </c>
      <c r="AL10" s="1189"/>
      <c r="AM10" s="1189"/>
      <c r="AN10" s="1190"/>
      <c r="AO10" s="315">
        <v>296927</v>
      </c>
      <c r="AP10" s="315">
        <v>20106</v>
      </c>
      <c r="AQ10" s="316">
        <v>10661</v>
      </c>
      <c r="AR10" s="317">
        <v>88.6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506</v>
      </c>
      <c r="AL11" s="1189"/>
      <c r="AM11" s="1189"/>
      <c r="AN11" s="1190"/>
      <c r="AO11" s="315">
        <v>337651</v>
      </c>
      <c r="AP11" s="315">
        <v>22864</v>
      </c>
      <c r="AQ11" s="316">
        <v>13679</v>
      </c>
      <c r="AR11" s="317">
        <v>67.099999999999994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507</v>
      </c>
      <c r="AL12" s="1189"/>
      <c r="AM12" s="1189"/>
      <c r="AN12" s="1190"/>
      <c r="AO12" s="315">
        <v>50213</v>
      </c>
      <c r="AP12" s="315">
        <v>3400</v>
      </c>
      <c r="AQ12" s="316">
        <v>972</v>
      </c>
      <c r="AR12" s="317">
        <v>249.8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509</v>
      </c>
      <c r="AP13" s="315" t="s">
        <v>509</v>
      </c>
      <c r="AQ13" s="316">
        <v>32</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510</v>
      </c>
      <c r="AL14" s="1189"/>
      <c r="AM14" s="1189"/>
      <c r="AN14" s="1190"/>
      <c r="AO14" s="315">
        <v>70845</v>
      </c>
      <c r="AP14" s="315">
        <v>4797</v>
      </c>
      <c r="AQ14" s="316">
        <v>4100</v>
      </c>
      <c r="AR14" s="317">
        <v>17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511</v>
      </c>
      <c r="AL15" s="1189"/>
      <c r="AM15" s="1189"/>
      <c r="AN15" s="1190"/>
      <c r="AO15" s="315">
        <v>32317</v>
      </c>
      <c r="AP15" s="315">
        <v>2188</v>
      </c>
      <c r="AQ15" s="316">
        <v>1979</v>
      </c>
      <c r="AR15" s="317">
        <v>10.6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512</v>
      </c>
      <c r="AL16" s="1192"/>
      <c r="AM16" s="1192"/>
      <c r="AN16" s="1193"/>
      <c r="AO16" s="315">
        <v>-162387</v>
      </c>
      <c r="AP16" s="315">
        <v>-10996</v>
      </c>
      <c r="AQ16" s="316">
        <v>-8950</v>
      </c>
      <c r="AR16" s="317">
        <v>22.9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2094447</v>
      </c>
      <c r="AP17" s="315">
        <v>141823</v>
      </c>
      <c r="AQ17" s="316">
        <v>112428</v>
      </c>
      <c r="AR17" s="317">
        <v>26.1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517</v>
      </c>
      <c r="AL21" s="1186"/>
      <c r="AM21" s="1186"/>
      <c r="AN21" s="1187"/>
      <c r="AO21" s="327">
        <v>11.78</v>
      </c>
      <c r="AP21" s="328">
        <v>10.34</v>
      </c>
      <c r="AQ21" s="329">
        <v>1.44</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518</v>
      </c>
      <c r="AL22" s="1186"/>
      <c r="AM22" s="1186"/>
      <c r="AN22" s="1187"/>
      <c r="AO22" s="332">
        <v>95.1</v>
      </c>
      <c r="AP22" s="333">
        <v>96.7</v>
      </c>
      <c r="AQ22" s="334">
        <v>-1.6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499</v>
      </c>
      <c r="AP30" s="303"/>
      <c r="AQ30" s="304" t="s">
        <v>500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522</v>
      </c>
      <c r="AL32" s="1177"/>
      <c r="AM32" s="1177"/>
      <c r="AN32" s="1178"/>
      <c r="AO32" s="342">
        <v>1171545</v>
      </c>
      <c r="AP32" s="342">
        <v>79330</v>
      </c>
      <c r="AQ32" s="343">
        <v>52443</v>
      </c>
      <c r="AR32" s="344">
        <v>51.3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523</v>
      </c>
      <c r="AL33" s="1177"/>
      <c r="AM33" s="1177"/>
      <c r="AN33" s="1178"/>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524</v>
      </c>
      <c r="AL34" s="1177"/>
      <c r="AM34" s="1177"/>
      <c r="AN34" s="1178"/>
      <c r="AO34" s="342" t="s">
        <v>509</v>
      </c>
      <c r="AP34" s="342" t="s">
        <v>509</v>
      </c>
      <c r="AQ34" s="343" t="s">
        <v>509</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525</v>
      </c>
      <c r="AL35" s="1177"/>
      <c r="AM35" s="1177"/>
      <c r="AN35" s="1178"/>
      <c r="AO35" s="342" t="s">
        <v>509</v>
      </c>
      <c r="AP35" s="342" t="s">
        <v>509</v>
      </c>
      <c r="AQ35" s="343">
        <v>14640</v>
      </c>
      <c r="AR35" s="344" t="s">
        <v>509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526</v>
      </c>
      <c r="AL36" s="1177"/>
      <c r="AM36" s="1177"/>
      <c r="AN36" s="1178"/>
      <c r="AO36" s="342">
        <v>118395</v>
      </c>
      <c r="AP36" s="342">
        <v>8017</v>
      </c>
      <c r="AQ36" s="343">
        <v>3738</v>
      </c>
      <c r="AR36" s="344">
        <v>114.5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527</v>
      </c>
      <c r="AL37" s="1177"/>
      <c r="AM37" s="1177"/>
      <c r="AN37" s="1178"/>
      <c r="AO37" s="342">
        <v>22</v>
      </c>
      <c r="AP37" s="342">
        <v>1</v>
      </c>
      <c r="AQ37" s="343">
        <v>1128</v>
      </c>
      <c r="AR37" s="344">
        <v>-99.9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528</v>
      </c>
      <c r="AL38" s="1180"/>
      <c r="AM38" s="1180"/>
      <c r="AN38" s="1181"/>
      <c r="AO38" s="345" t="s">
        <v>509</v>
      </c>
      <c r="AP38" s="345" t="s">
        <v>509</v>
      </c>
      <c r="AQ38" s="346">
        <v>7</v>
      </c>
      <c r="AR38" s="334" t="s">
        <v>509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529</v>
      </c>
      <c r="AL39" s="1180"/>
      <c r="AM39" s="1180"/>
      <c r="AN39" s="1181"/>
      <c r="AO39" s="342">
        <v>-9511</v>
      </c>
      <c r="AP39" s="342">
        <v>-644</v>
      </c>
      <c r="AQ39" s="343">
        <v>-2426</v>
      </c>
      <c r="AR39" s="344">
        <v>-73.5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530</v>
      </c>
      <c r="AL40" s="1177"/>
      <c r="AM40" s="1177"/>
      <c r="AN40" s="1178"/>
      <c r="AO40" s="342">
        <v>-998518</v>
      </c>
      <c r="AP40" s="342">
        <v>-67614</v>
      </c>
      <c r="AQ40" s="343">
        <v>-48318</v>
      </c>
      <c r="AR40" s="344">
        <v>39.9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281933</v>
      </c>
      <c r="AP41" s="342">
        <v>19091</v>
      </c>
      <c r="AQ41" s="343">
        <v>21212</v>
      </c>
      <c r="AR41" s="344">
        <v>-10</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499</v>
      </c>
      <c r="AN49" s="1171" t="s">
        <v>534</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535</v>
      </c>
      <c r="AO50" s="359" t="s">
        <v>536</v>
      </c>
      <c r="AP50" s="360" t="s">
        <v>537</v>
      </c>
      <c r="AQ50" s="361" t="s">
        <v>538</v>
      </c>
      <c r="AR50" s="362" t="s">
        <v>539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1804791</v>
      </c>
      <c r="AN51" s="364">
        <v>114991</v>
      </c>
      <c r="AO51" s="365">
        <v>37.200000000000003</v>
      </c>
      <c r="AP51" s="366">
        <v>85205</v>
      </c>
      <c r="AQ51" s="367">
        <v>14.5</v>
      </c>
      <c r="AR51" s="368">
        <v>22.7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1212259</v>
      </c>
      <c r="AN52" s="372">
        <v>77239</v>
      </c>
      <c r="AO52" s="373">
        <v>52.8</v>
      </c>
      <c r="AP52" s="374">
        <v>38847</v>
      </c>
      <c r="AQ52" s="375">
        <v>13.7</v>
      </c>
      <c r="AR52" s="376">
        <v>39.1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1206384</v>
      </c>
      <c r="AN53" s="364">
        <v>77706</v>
      </c>
      <c r="AO53" s="365">
        <v>-32.4</v>
      </c>
      <c r="AP53" s="366">
        <v>106092</v>
      </c>
      <c r="AQ53" s="367">
        <v>24.5</v>
      </c>
      <c r="AR53" s="368">
        <v>-56.9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578067</v>
      </c>
      <c r="AN54" s="372">
        <v>37235</v>
      </c>
      <c r="AO54" s="373">
        <v>-51.8</v>
      </c>
      <c r="AP54" s="374">
        <v>44299</v>
      </c>
      <c r="AQ54" s="375">
        <v>14</v>
      </c>
      <c r="AR54" s="376">
        <v>-65.8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1306928</v>
      </c>
      <c r="AN55" s="364">
        <v>85768</v>
      </c>
      <c r="AO55" s="365">
        <v>10.4</v>
      </c>
      <c r="AP55" s="366">
        <v>79466</v>
      </c>
      <c r="AQ55" s="367">
        <v>-25.1</v>
      </c>
      <c r="AR55" s="368">
        <v>35.5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893767</v>
      </c>
      <c r="AN56" s="372">
        <v>58654</v>
      </c>
      <c r="AO56" s="373">
        <v>57.5</v>
      </c>
      <c r="AP56" s="374">
        <v>44645</v>
      </c>
      <c r="AQ56" s="375">
        <v>0.8</v>
      </c>
      <c r="AR56" s="376">
        <v>56.7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2170376</v>
      </c>
      <c r="AN57" s="364">
        <v>144924</v>
      </c>
      <c r="AO57" s="365">
        <v>69</v>
      </c>
      <c r="AP57" s="366">
        <v>90072</v>
      </c>
      <c r="AQ57" s="367">
        <v>13.3</v>
      </c>
      <c r="AR57" s="368">
        <v>55.7</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1638902</v>
      </c>
      <c r="AN58" s="372">
        <v>109435</v>
      </c>
      <c r="AO58" s="373">
        <v>86.6</v>
      </c>
      <c r="AP58" s="374">
        <v>46083</v>
      </c>
      <c r="AQ58" s="375">
        <v>3.2</v>
      </c>
      <c r="AR58" s="376">
        <v>83.4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1394056</v>
      </c>
      <c r="AN59" s="364">
        <v>94397</v>
      </c>
      <c r="AO59" s="365">
        <v>-34.9</v>
      </c>
      <c r="AP59" s="366">
        <v>88328</v>
      </c>
      <c r="AQ59" s="367">
        <v>-1.9</v>
      </c>
      <c r="AR59" s="368">
        <v>-33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933584</v>
      </c>
      <c r="AN60" s="372">
        <v>63217</v>
      </c>
      <c r="AO60" s="373">
        <v>-42.2</v>
      </c>
      <c r="AP60" s="374">
        <v>49013</v>
      </c>
      <c r="AQ60" s="375">
        <v>6.4</v>
      </c>
      <c r="AR60" s="376">
        <v>-48.6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1576507</v>
      </c>
      <c r="AN61" s="379">
        <v>103557</v>
      </c>
      <c r="AO61" s="380">
        <v>9.9</v>
      </c>
      <c r="AP61" s="381">
        <v>89833</v>
      </c>
      <c r="AQ61" s="382">
        <v>5.0999999999999996</v>
      </c>
      <c r="AR61" s="368">
        <v>4.8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1051316</v>
      </c>
      <c r="AN62" s="372">
        <v>69156</v>
      </c>
      <c r="AO62" s="373">
        <v>20.6</v>
      </c>
      <c r="AP62" s="374">
        <v>44577</v>
      </c>
      <c r="AQ62" s="375">
        <v>7.6</v>
      </c>
      <c r="AR62" s="376">
        <v>13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v6QQZwpI9ZF4bKMDeRd1VRGszmBq5JxK27bSAbw7cLDveQd5K5pmJNV8hnO0tJtRrVkRjlTMKiJiUY/CD6bIhw==" saltValue="RC1mgowrwhSSDiNXVbN2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vk0s6Q6QG1Mx9Yv1+OPmdUtRaDs4jSHVOyqyDSzVkcjEYxNrkuIVbdP3Rj6cfa5W4rcd2vo3Ny78snzpi/rRA==" saltValue="LYFsYi/o3bwaNCebeva9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QYKU7L/MJdVS57t7VlLUv8pUyB+s1Je2n1dMODH2BHH727MVg9Tt+9HPpOPQIR6F/ylDAV3Yj2OocOZSZXS7g==" saltValue="d+2rxkZaJnXXMutOAFlO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94" t="s">
        <v>3</v>
      </c>
      <c r="D47" s="1194"/>
      <c r="E47" s="1195"/>
      <c r="F47" s="11">
        <v>23.14</v>
      </c>
      <c r="G47" s="12">
        <v>24.42</v>
      </c>
      <c r="H47" s="12">
        <v>24.49</v>
      </c>
      <c r="I47" s="12">
        <v>27.29</v>
      </c>
      <c r="J47" s="13">
        <v>27.1</v>
      </c>
    </row>
    <row r="48" spans="2:10" ht="57.75" customHeight="1" x14ac:dyDescent="0.2">
      <c r="B48" s="14"/>
      <c r="C48" s="1196" t="s">
        <v>4</v>
      </c>
      <c r="D48" s="1196"/>
      <c r="E48" s="1197"/>
      <c r="F48" s="15">
        <v>8.3800000000000008</v>
      </c>
      <c r="G48" s="16">
        <v>9.7100000000000009</v>
      </c>
      <c r="H48" s="16">
        <v>10.62</v>
      </c>
      <c r="I48" s="16">
        <v>7.35</v>
      </c>
      <c r="J48" s="17">
        <v>6.71</v>
      </c>
    </row>
    <row r="49" spans="2:10" ht="57.75" customHeight="1" thickBot="1" x14ac:dyDescent="0.25">
      <c r="B49" s="18"/>
      <c r="C49" s="1198" t="s">
        <v>5</v>
      </c>
      <c r="D49" s="1198"/>
      <c r="E49" s="1199"/>
      <c r="F49" s="19" t="s">
        <v>555</v>
      </c>
      <c r="G49" s="20" t="s">
        <v>556</v>
      </c>
      <c r="H49" s="20" t="s">
        <v>557</v>
      </c>
      <c r="I49" s="20" t="s">
        <v>558</v>
      </c>
      <c r="J49" s="21" t="s">
        <v>559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sheetData>
  <sheetProtection algorithmName="SHA-512" hashValue="Pn+z4l2nCh600Lf8aac4p+EsO4GbiRVz5DVXGZwpHCjxerlx+0UhxlQ89x/ms1i4iexXMWMDbVb01c9Em8094Q==" saltValue="zoUxS6rYHUXuFp5b5q+l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2020-03-04T06:03:47Z</cp:lastPrinted>
  <dcterms:created xsi:type="dcterms:W3CDTF">2020-02-10T05:35:58Z</dcterms:created>
  <dcterms:modified xsi:type="dcterms:W3CDTF">2020-09-21T02:33:29Z</dcterms:modified>
  <cp:category/>
</cp:coreProperties>
</file>