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3市町回答\13△宇多津町（三谷さん）\"/>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<sst xmlns="http://schemas.openxmlformats.org/spreadsheetml/2006/main" count="1100" uniqueCount="586">
  <si>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</si>
  <si>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</si>
  <si>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</si>
  <si>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</si>
  <si>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</si>
  <si>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</si>
  <si>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</si>
  <si>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</si>
  <si>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</si>
  <si>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</si>
  <si>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</si>
  <si>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</si>
  <si>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</si>
  <si>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</si>
  <si>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</si>
  <si>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</si>
  <si>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</si>
  <si>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</si>
  <si>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</si>
  <si>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</si>
  <si>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</si>
  <si>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</si>
  <si>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</si>
  <si>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</si>
  <si>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</si>
  <si>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</si>
  <si>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</si>
  <si>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</si>
  <si>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</si>
  <si>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</si>
  <si>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</si>
  <si>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</si>
  <si>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</si>
  <si>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</si>
  <si>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</si>
  <si>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</si>
  <si>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</si>
  <si>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</si>
  <si>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</si>
  <si>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</si>
  <si>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</si>
  <si>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</si>
  <si>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</si>
  <si>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</si>
  <si>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</si>
  <si>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</si>
  <si>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</si>
  <si>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</si>
  <si>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</si>
  <si>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</si>
  <si>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</si>
  <si>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</si>
  <si>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</si>
  <si>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</si>
  <si>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</si>
  <si>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</si>
  <si>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</si>
  <si>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</si>
  <si>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</si>
  <si>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</si>
  <si>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</si>
  <si>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</si>
  <si>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</si>
  <si>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</si>
  <si>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</si>
  <si>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</si>
  <si>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</si>
  <si>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</si>
  <si>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</si>
  <si>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</si>
  <si>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</si>
  <si>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</si>
  <si>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</si>
  <si>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</si>
  <si>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</si>
  <si>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</si>
  <si>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</si>
  <si>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</si>
  <si>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</si>
  <si>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</si>
  <si>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</si>
  <si>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</si>
  <si>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</si>
  <si>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</si>
  <si>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</si>
  <si>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</si>
  <si>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</si>
  <si>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</si>
  <si>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</si>
  <si>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</si>
  <si>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</si>
  <si>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</si>
  <si>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</si>
  <si>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</si>
  <si>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</si>
  <si>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</si>
  <si>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</si>
  <si>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</si>
  <si>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</si>
  <si>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</si>
  <si>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</si>
  <si>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</si>
  <si>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</si>
  <si>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</si>
  <si>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</si>
  <si>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</si>
  <si>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</si>
  <si>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</si>
  <si>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</si>
  <si>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</si>
  <si>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</si>
  <si>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</si>
  <si>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</si>
  <si>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</si>
  <si>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</si>
  <si>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</si>
  <si>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</si>
  <si>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</si>
  <si>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</si>
  <si>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</si>
  <si>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</si>
  <si>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</si>
  <si>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</si>
  <si>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</si>
  <si>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</si>
  <si>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</si>
  <si>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</si>
  <si>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</si>
  <si>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</si>
  <si>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</si>
  <si>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</si>
  <si>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</si>
  <si>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</si>
  <si>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</si>
  <si>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</si>
  <si>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</si>
  <si>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</si>
  <si>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</si>
  <si>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</si>
  <si>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</si>
  <si>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</si>
  <si>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</si>
  <si>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</si>
  <si>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</si>
  <si>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</si>
  <si>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</si>
  <si>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</si>
  <si>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</si>
  <si>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</si>
  <si>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</si>
  <si>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</si>
  <si>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</si>
  <si>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</si>
  <si>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</si>
  <si>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</si>
  <si>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</si>
  <si>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</si>
  <si>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</si>
  <si>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</si>
  <si>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</si>
  <si>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</si>
  <si>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</si>
  <si>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</si>
  <si>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</si>
  <si>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</si>
  <si>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</si>
  <si>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</si>
  <si>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</si>
  <si>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</si>
  <si>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</si>
  <si>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</si>
  <si>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</si>
  <si>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</si>
  <si>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</si>
  <si>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</si>
  <si>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</si>
  <si>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</si>
  <si>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</si>
  <si>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</si>
  <si>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</si>
  <si>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</si>
  <si>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</si>
  <si>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</si>
  <si>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</si>
  <si>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</si>
  <si>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</si>
  <si>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</si>
  <si>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</si>
  <si>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</si>
  <si>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</si>
  <si>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</si>
  <si>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</si>
  <si>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</si>
  <si>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</si>
  <si>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</si>
  <si>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</si>
  <si>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</si>
  <si>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</si>
  <si>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</si>
  <si>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</si>
  <si>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</si>
  <si>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</si>
  <si>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</si>
  <si>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</si>
  <si>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</si>
  <si>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</si>
  <si>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</si>
  <si>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</si>
  <si>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</si>
  <si>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</si>
  <si>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</si>
  <si>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</si>
  <si>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</si>
  <si>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</si>
  <si>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</si>
  <si>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</si>
  <si>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</si>
  <si>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</si>
  <si>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</si>
  <si>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</si>
  <si>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</si>
  <si>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</si>
  <si>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</si>
  <si>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</si>
  <si>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</si>
  <si>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</si>
  <si>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</si>
  <si>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</si>
  <si>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</si>
  <si>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</si>
  <si>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</si>
  <si>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</si>
  <si>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</si>
  <si>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</si>
  <si>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</si>
  <si>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</si>
  <si>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</si>
  <si>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</si>
  <si>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</si>
  <si>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</si>
  <si>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</si>
  <si>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</si>
  <si>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</si>
  <si>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</si>
  <si>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</si>
  <si>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</si>
  <si>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</si>
  <si>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</si>
  <si>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</si>
  <si>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</si>
  <si>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</si>
  <si>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</si>
  <si>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</si>
  <si>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</si>
  <si>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</si>
  <si>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</si>
  <si>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</si>
  <si>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</si>
  <si>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</si>
  <si>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</si>
  <si>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</si>
  <si>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</si>
  <si>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</si>
  <si>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</si>
  <si>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</si>
  <si>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</si>
  <si>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</si>
  <si>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</si>
  <si>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</si>
  <si>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</si>
  <si>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</si>
  <si>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</si>
  <si>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</si>
  <si>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</si>
  <si>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</si>
  <si>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</si>
  <si>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</si>
  <si>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</si>
  <si>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</si>
  <si>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</si>
  <si>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</si>
  <si>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</si>
  <si>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</si>
  <si>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</si>
  <si>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</si>
  <si>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</si>
  <si>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</si>
  <si>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</si>
  <si>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</si>
  <si>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</si>
  <si>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</si>
  <si>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</si>
  <si>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</si>
  <si>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</si>
  <si>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</si>
  <si>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</si>
  <si>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</si>
  <si>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</si>
  <si>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</si>
  <si>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</si>
  <si>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</si>
  <si>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</si>
  <si>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</si>
  <si>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</si>
  <si>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</si>
  <si>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</si>
  <si>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</si>
  <si>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</si>
  <si>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</si>
  <si>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</si>
  <si>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</si>
  <si>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</si>
  <si>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</si>
  <si>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</si>
  <si>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</si>
  <si>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</si>
  <si>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</si>
  <si>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</si>
  <si>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</si>
  <si>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</si>
  <si>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</si>
  <si>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</si>
  <si>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</si>
  <si>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</si>
  <si>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</si>
  <si>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</si>
  <si>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</si>
  <si>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</si>
  <si>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</si>
  <si>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</si>
  <si>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</si>
  <si>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</si>
  <si>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</si>
  <si>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</si>
  <si>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</si>
  <si>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</si>
  <si>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</si>
  <si>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</si>
  <si>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</si>
  <si>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</si>
  <si>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</si>
  <si>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</si>
  <si>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</si>
  <si>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</si>
  <si>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</si>
  <si>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</si>
  <si>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</si>
  <si>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</si>
  <si>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</si>
  <si>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</si>
  <si>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</si>
  <si>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</si>
  <si>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</si>
  <si>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</si>
  <si>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</si>
  <si>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</si>
  <si>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</si>
  <si>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</si>
  <si>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</si>
  <si>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</si>
  <si>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</si>
  <si>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</si>
  <si>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</si>
  <si>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</si>
  <si>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</si>
  <si>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</si>
  <si>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</si>
  <si>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</si>
  <si>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</si>
  <si>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</si>
  <si>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</si>
  <si>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</si>
  <si>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</si>
  <si>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</si>
  <si>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</si>
  <si>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</si>
  <si>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</si>
  <si>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</si>
  <si>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</si>
  <si>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</si>
  <si>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</si>
  <si>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</si>
  <si>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</si>
  <si>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</si>
  <si>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</si>
  <si>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</si>
  <si>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</si>
  <si>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</si>
  <si>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</si>
  <si>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</si>
  <si>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</si>
  <si>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</si>
  <si>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</si>
  <si>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</si>
  <si>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</si>
  <si>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</si>
  <si>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</si>
  <si>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</si>
  <si>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</si>
  <si>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</si>
  <si>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</si>
  <si>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</si>
  <si>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</si>
  <si>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</si>
  <si>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</si>
  <si>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</si>
  <si>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</si>
  <si>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</si>
  <si>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</si>
  <si>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</si>
  <si>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</si>
  <si>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</si>
  <si>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</si>
  <si>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</si>
  <si>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</si>
  <si>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</si>
  <si>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</si>
  <si>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</si>
  <si>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</si>
  <si>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</si>
  <si>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</si>
  <si>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</si>
  <si>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</si>
  <si>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</si>
  <si>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</si>
  <si>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</si>
  <si>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</si>
  <si>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</si>
  <si>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</si>
  <si>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</si>
  <si>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</si>
  <si>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</si>
  <si>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</si>
  <si>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</si>
  <si>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</si>
  <si>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</si>
  <si>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</si>
  <si>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</si>
  <si>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</si>
  <si>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</si>
  <si>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</si>
  <si>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</si>
  <si>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</si>
  <si>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</si>
  <si>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</si>
  <si>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</si>
  <si>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</si>
  <si>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</si>
  <si>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</si>
  <si>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</si>
  <si>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</si>
  <si>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</si>
  <si>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</si>
  <si>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</si>
  <si>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</si>
  <si>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</si>
  <si>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</si>
  <si>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</si>
  <si>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</si>
  <si>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</si>
  <si>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</si>
  <si>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</si>
  <si>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</si>
  <si>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</si>
  <si>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</si>
  <si>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</si>
  <si>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</si>
  <si>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</si>
  <si>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</si>
  <si>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</si>
  <si>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</si>
  <si>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</si>
  <si>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</si>
  <si>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</si>
  <si>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</si>
  <si>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</si>
  <si>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</si>
  <si>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</si>
  <si>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</si>
  <si>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</si>
  <si>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</si>
  <si>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</si>
  <si>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</si>
  <si>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</si>
  <si>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</si>
  <si>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</si>
  <si>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</si>
  <si>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</si>
  <si>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</si>
  <si>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</si>
  <si>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</si>
  <si>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</si>
  <si>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</si>
  <si>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</si>
  <si>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</si>
  <si>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</si>
  <si>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</si>
  <si>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</si>
  <si>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</si>
  <si>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</si>
  <si>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</si>
  <si>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</si>
  <si>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</si>
  <si>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</si>
  <si>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</si>
  <si>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</si>
  <si>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</si>
  <si>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</si>
  <si>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</si>
  <si>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</si>
  <si>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</si>
  <si>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</si>
  <si>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</si>
  <si>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</si>
  <si>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</si>
  <si>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</si>
  <si>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</si>
  <si>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</si>
  <si>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</si>
  <si>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</si>
  <si>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</si>
  <si>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</si>
  <si>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</si>
  <si>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</si>
  <si>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</si>
  <si>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</si>
  <si>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</si>
  <si>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</si>
  <si>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</si>
  <si>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</si>
  <si>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</si>
  <si>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</si>
  <si>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</si>
  <si>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</si>
  <si>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</si>
  <si>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</si>
  <si>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</si>
  <si>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</si>
  <si>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</si>
  <si>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</si>
  <si>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</si>
  <si>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</si>
  <si>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</si>
  <si>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</si>
  <si>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</si>
  <si>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</si>
  <si>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</si>
  <si>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</si>
  <si>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</si>
  <si>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</si>
  <si>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</si>
  <si>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</si>
  <si>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</si>
  <si>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</si>
  <si>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</si>
  <si>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</si>
  <si>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12.72</t>
  </si>
  <si>
    <t>一般会計</t>
  </si>
  <si>
    <t>宇多津町国民健康保険特別会計</t>
  </si>
  <si>
    <t>宇多津町介護保険特別会計</t>
  </si>
  <si>
    <t>宇多津町下水道事業特別会計</t>
  </si>
  <si>
    <t>宇多津町後期高齢者医療特別会計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</si>
  <si>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</si>
  <si>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</si>
  <si>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</si>
  <si>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</si>
  <si>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</si>
  <si>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</si>
  <si>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</si>
  <si>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</si>
  <si>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</si>
  <si>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</si>
  <si>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</si>
  <si>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</si>
  <si>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0">
      <t>コウイキ</t>
    </rPh>
    <rPh sb="10" eb="12">
      <t>レンゴウ</t>
    </rPh>
    <rPh sb="13" eb="15">
      <t>イッパン</t>
    </rPh>
    <phoneticPr fontId="2"/>
  </si>
  <si>
    <t>香川県後期高齢者広域連合（医療）</t>
    <rPh sb="0" eb="3">
      <t>カガワケン</t>
    </rPh>
    <rPh sb="3" eb="5">
      <t>コウキ</t>
    </rPh>
    <rPh sb="5" eb="8">
      <t>コウレイシャ</t>
    </rPh>
    <rPh sb="8" eb="10">
      <t>コウイキ</t>
    </rPh>
    <rPh sb="10" eb="12">
      <t>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</si>
  <si>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</si>
  <si>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</si>
  <si>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法適用企業</t>
    <rPh sb="0" eb="1">
      <t>ホウ</t>
    </rPh>
    <rPh sb="1" eb="3">
      <t>テキヨウ</t>
    </rPh>
    <rPh sb="3" eb="5">
      <t>キギョウ</t>
    </rPh>
    <phoneticPr fontId="2"/>
  </si>
  <si>
    <t>（一財）宇多津町振興財団</t>
    <rPh sb="1" eb="3">
      <t>イチザイ</t>
    </rPh>
    <rPh sb="4" eb="8">
      <t>ウタヅチョウ</t>
    </rPh>
    <rPh sb="8" eb="10">
      <t>シンコウ</t>
    </rPh>
    <rPh sb="10" eb="12">
      <t>ザイダン</t>
    </rPh>
    <phoneticPr fontId="2"/>
  </si>
  <si>
    <t>宇多津町地域福祉基金</t>
    <rPh sb="0" eb="4">
      <t>ウタヅチョウ</t>
    </rPh>
    <rPh sb="4" eb="6">
      <t>チイキ</t>
    </rPh>
    <rPh sb="6" eb="8">
      <t>フクシ</t>
    </rPh>
    <rPh sb="8" eb="10">
      <t>キキン</t>
    </rPh>
    <phoneticPr fontId="5"/>
  </si>
  <si>
    <t>宇多津町災害対策基金</t>
    <phoneticPr fontId="2"/>
  </si>
  <si>
    <t>宇多津町ユープラザうたづ整備基金</t>
    <rPh sb="0" eb="4">
      <t>ウタヅチョウ</t>
    </rPh>
    <rPh sb="12" eb="14">
      <t>セイビ</t>
    </rPh>
    <rPh sb="14" eb="16">
      <t>キキン</t>
    </rPh>
    <phoneticPr fontId="5"/>
  </si>
  <si>
    <t>宇多津町まちづくり基金</t>
    <rPh sb="0" eb="4">
      <t>ウタヅチョウ</t>
    </rPh>
    <rPh sb="9" eb="11">
      <t>キキン</t>
    </rPh>
    <phoneticPr fontId="5"/>
  </si>
  <si>
    <t>宇多津町みどりの基金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</si>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</sst>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EB6-43F5-B6BD-0C58AFABD3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33410</c:v>
                </c:pt>
                <c:pt idx="1">
                  <c:v>86752</c:v>
                </c:pt>
                <c:pt idx="2">
                  <c:v>37798</c:v>
                </c:pt>
                <c:pt idx="3">
                  <c:v>64873</c:v>
                </c:pt>
                <c:pt idx="4">
                  <c:v>25941</c:v>
                </c:pt>
              </c:numCache>
            </c:numRef>
          </c:val>
          <c:smooth val="0"/>
          <c:extLst>
            <c:ext xmlns:c16="http://schemas.microsoft.com/office/drawing/2014/chart" uri="{C3380CC4-5D6E-409C-BE32-E72D297353CC}">
              <c16:uniqueId val="{00000001-5EB6-43F5-B6BD-0C58AFABD3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10.63</c:v>
                </c:pt>
                <c:pt idx="1">
                  <c:v>9.4600000000000009</c:v>
                </c:pt>
                <c:pt idx="2">
                  <c:v>10.86</c:v>
                </c:pt>
                <c:pt idx="3">
                  <c:v>13.37</c:v>
                </c:pt>
                <c:pt idx="4">
                  <c:v>11.16</c:v>
                </c:pt>
              </c:numCache>
            </c:numRef>
          </c:val>
          <c:extLst>
            <c:ext xmlns:c16="http://schemas.microsoft.com/office/drawing/2014/chart" uri="{C3380CC4-5D6E-409C-BE32-E72D297353CC}">
              <c16:uniqueId val="{00000000-C1B3-4980-8D48-64895B92C8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44.15</c:v>
                </c:pt>
                <c:pt idx="1">
                  <c:v>32.32</c:v>
                </c:pt>
                <c:pt idx="2">
                  <c:v>30.83</c:v>
                </c:pt>
                <c:pt idx="3">
                  <c:v>37.61</c:v>
                </c:pt>
                <c:pt idx="4">
                  <c:v>46.41</c:v>
                </c:pt>
              </c:numCache>
            </c:numRef>
          </c:val>
          <c:extLst>
            <c:ext xmlns:c16="http://schemas.microsoft.com/office/drawing/2014/chart" uri="{C3380CC4-5D6E-409C-BE32-E72D297353CC}">
              <c16:uniqueId val="{00000001-C1B3-4980-8D48-64895B92C8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2.33</c:v>
                </c:pt>
                <c:pt idx="1">
                  <c:v>-12.72</c:v>
                </c:pt>
                <c:pt idx="2">
                  <c:v>5.44</c:v>
                </c:pt>
                <c:pt idx="3">
                  <c:v>11.93</c:v>
                </c:pt>
                <c:pt idx="4">
                  <c:v>5.33</c:v>
                </c:pt>
              </c:numCache>
            </c:numRef>
          </c:val>
          <c:smooth val="0"/>
          <c:extLst>
            <c:ext xmlns:c16="http://schemas.microsoft.com/office/drawing/2014/chart" uri="{C3380CC4-5D6E-409C-BE32-E72D297353CC}">
              <c16:uniqueId val="{00000002-C1B3-4980-8D48-64895B92C8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F7CB-4618-9871-C4062920A3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CB-4618-9871-C4062920A3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CB-4618-9871-C4062920A3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CB-4618-9871-C4062920A3E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7CB-4618-9871-C4062920A3ED}"/>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0.12</c:v>
                </c:pt>
                <c:pt idx="4">
                  <c:v>#N/A</c:v>
                </c:pt>
                <c:pt idx="5">
                  <c:v>0.13</c:v>
                </c:pt>
                <c:pt idx="6">
                  <c:v>#N/A</c:v>
                </c:pt>
                <c:pt idx="7">
                  <c:v>0.11</c:v>
                </c:pt>
                <c:pt idx="8">
                  <c:v>#N/A</c:v>
                </c:pt>
                <c:pt idx="9">
                  <c:v>0.1</c:v>
                </c:pt>
              </c:numCache>
            </c:numRef>
          </c:val>
          <c:extLst>
            <c:ext xmlns:c16="http://schemas.microsoft.com/office/drawing/2014/chart" uri="{C3380CC4-5D6E-409C-BE32-E72D297353CC}">
              <c16:uniqueId val="{00000005-F7CB-4618-9871-C4062920A3ED}"/>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0.38</c:v>
                </c:pt>
                <c:pt idx="2">
                  <c:v>#N/A</c:v>
                </c:pt>
                <c:pt idx="3">
                  <c:v>0.51</c:v>
                </c:pt>
                <c:pt idx="4">
                  <c:v>#N/A</c:v>
                </c:pt>
                <c:pt idx="5">
                  <c:v>0.45</c:v>
                </c:pt>
                <c:pt idx="6">
                  <c:v>#N/A</c:v>
                </c:pt>
                <c:pt idx="7">
                  <c:v>0.41</c:v>
                </c:pt>
                <c:pt idx="8">
                  <c:v>#N/A</c:v>
                </c:pt>
                <c:pt idx="9">
                  <c:v>0.49</c:v>
                </c:pt>
              </c:numCache>
            </c:numRef>
          </c:val>
          <c:extLst>
            <c:ext xmlns:c16="http://schemas.microsoft.com/office/drawing/2014/chart" uri="{C3380CC4-5D6E-409C-BE32-E72D297353CC}">
              <c16:uniqueId val="{00000006-F7CB-4618-9871-C4062920A3ED}"/>
            </c:ext>
          </c:extLst>
        </c:ser>
        <c:ser>
          <c:idx val="7"/>
          <c:order val="7"/>
          <c:tx>
            <c:strRef>
              <c:f>データシート!$A$34</c:f>
              <c:strCache>
                <c:ptCount val="1"/>
                <c:pt idx="0">
                  <c:v>宇多津町介護保険特別会計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1.71</c:v>
                </c:pt>
                <c:pt idx="4">
                  <c:v>#N/A</c:v>
                </c:pt>
                <c:pt idx="5">
                  <c:v>2.42</c:v>
                </c:pt>
                <c:pt idx="6">
                  <c:v>#N/A</c:v>
                </c:pt>
                <c:pt idx="7">
                  <c:v>0.89</c:v>
                </c:pt>
                <c:pt idx="8">
                  <c:v>#N/A</c:v>
                </c:pt>
                <c:pt idx="9">
                  <c:v>0.78</c:v>
                </c:pt>
              </c:numCache>
            </c:numRef>
          </c:val>
          <c:extLst>
            <c:ext xmlns:c16="http://schemas.microsoft.com/office/drawing/2014/chart" uri="{C3380CC4-5D6E-409C-BE32-E72D297353CC}">
              <c16:uniqueId val="{00000007-F7CB-4618-9871-C4062920A3ED}"/>
            </c:ext>
          </c:extLst>
        </c:ser>
        <c:ser>
          <c:idx val="8"/>
          <c:order val="8"/>
          <c:tx>
            <c:strRef>
              <c:f>データシート!$A$35</c:f>
              <c:strCache>
                <c:ptCount val="1"/>
                <c:pt idx="0">
                  <c:v>宇多津町国民健康保険特別会計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2.4300000000000002</c:v>
                </c:pt>
                <c:pt idx="4">
                  <c:v>#N/A</c:v>
                </c:pt>
                <c:pt idx="5">
                  <c:v>2.08</c:v>
                </c:pt>
                <c:pt idx="6">
                  <c:v>#N/A</c:v>
                </c:pt>
                <c:pt idx="7">
                  <c:v>1.73</c:v>
                </c:pt>
                <c:pt idx="8">
                  <c:v>#N/A</c:v>
                </c:pt>
                <c:pt idx="9">
                  <c:v>1.91</c:v>
                </c:pt>
              </c:numCache>
            </c:numRef>
          </c:val>
          <c:extLst>
            <c:ext xmlns:c16="http://schemas.microsoft.com/office/drawing/2014/chart" uri="{C3380CC4-5D6E-409C-BE32-E72D297353CC}">
              <c16:uniqueId val="{00000008-F7CB-4618-9871-C4062920A3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10.62</c:v>
                </c:pt>
                <c:pt idx="2">
                  <c:v>#N/A</c:v>
                </c:pt>
                <c:pt idx="3">
                  <c:v>9.44</c:v>
                </c:pt>
                <c:pt idx="4">
                  <c:v>#N/A</c:v>
                </c:pt>
                <c:pt idx="5">
                  <c:v>10.85</c:v>
                </c:pt>
                <c:pt idx="6">
                  <c:v>#N/A</c:v>
                </c:pt>
                <c:pt idx="7">
                  <c:v>13.37</c:v>
                </c:pt>
                <c:pt idx="8">
                  <c:v>#N/A</c:v>
                </c:pt>
                <c:pt idx="9">
                  <c:v>11.15</c:v>
                </c:pt>
              </c:numCache>
            </c:numRef>
          </c:val>
          <c:extLst>
            <c:ext xmlns:c16="http://schemas.microsoft.com/office/drawing/2014/chart" uri="{C3380CC4-5D6E-409C-BE32-E72D297353CC}">
              <c16:uniqueId val="{00000009-F7CB-4618-9871-C4062920A3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465</c:v>
                </c:pt>
                <c:pt idx="5">
                  <c:v>439</c:v>
                </c:pt>
                <c:pt idx="8">
                  <c:v>438</c:v>
                </c:pt>
                <c:pt idx="11">
                  <c:v>428</c:v>
                </c:pt>
                <c:pt idx="14">
                  <c:v>418</c:v>
                </c:pt>
              </c:numCache>
            </c:numRef>
          </c:val>
          <c:extLst>
            <c:ext xmlns:c16="http://schemas.microsoft.com/office/drawing/2014/chart" uri="{C3380CC4-5D6E-409C-BE32-E72D297353CC}">
              <c16:uniqueId val="{00000000-D4B8-4B5B-B614-F8988E6824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B8-4B5B-B614-F8988E6824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31</c:v>
                </c:pt>
                <c:pt idx="6">
                  <c:v>31</c:v>
                </c:pt>
                <c:pt idx="9">
                  <c:v>31</c:v>
                </c:pt>
                <c:pt idx="12">
                  <c:v>31</c:v>
                </c:pt>
              </c:numCache>
            </c:numRef>
          </c:val>
          <c:extLst>
            <c:ext xmlns:c16="http://schemas.microsoft.com/office/drawing/2014/chart" uri="{C3380CC4-5D6E-409C-BE32-E72D297353CC}">
              <c16:uniqueId val="{00000002-D4B8-4B5B-B614-F8988E6824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B8-4B5B-B614-F8988E6824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c:v>
                </c:pt>
                <c:pt idx="3">
                  <c:v>142</c:v>
                </c:pt>
                <c:pt idx="6">
                  <c:v>105</c:v>
                </c:pt>
                <c:pt idx="9">
                  <c:v>80</c:v>
                </c:pt>
                <c:pt idx="12">
                  <c:v>64</c:v>
                </c:pt>
              </c:numCache>
            </c:numRef>
          </c:val>
          <c:extLst>
            <c:ext xmlns:c16="http://schemas.microsoft.com/office/drawing/2014/chart" uri="{C3380CC4-5D6E-409C-BE32-E72D297353CC}">
              <c16:uniqueId val="{00000004-D4B8-4B5B-B614-F8988E6824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B8-4B5B-B614-F8988E6824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B8-4B5B-B614-F8988E6824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441</c:v>
                </c:pt>
                <c:pt idx="3">
                  <c:v>466</c:v>
                </c:pt>
                <c:pt idx="6">
                  <c:v>501</c:v>
                </c:pt>
                <c:pt idx="9">
                  <c:v>515</c:v>
                </c:pt>
                <c:pt idx="12">
                  <c:v>519</c:v>
                </c:pt>
              </c:numCache>
            </c:numRef>
          </c:val>
          <c:extLst>
            <c:ext xmlns:c16="http://schemas.microsoft.com/office/drawing/2014/chart" uri="{C3380CC4-5D6E-409C-BE32-E72D297353CC}">
              <c16:uniqueId val="{00000007-D4B8-4B5B-B614-F8988E6824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161</c:v>
                </c:pt>
                <c:pt idx="2">
                  <c:v>#N/A</c:v>
                </c:pt>
                <c:pt idx="3">
                  <c:v>#N/A</c:v>
                </c:pt>
                <c:pt idx="4">
                  <c:v>200</c:v>
                </c:pt>
                <c:pt idx="5">
                  <c:v>#N/A</c:v>
                </c:pt>
                <c:pt idx="6">
                  <c:v>#N/A</c:v>
                </c:pt>
                <c:pt idx="7">
                  <c:v>199</c:v>
                </c:pt>
                <c:pt idx="8">
                  <c:v>#N/A</c:v>
                </c:pt>
                <c:pt idx="9">
                  <c:v>#N/A</c:v>
                </c:pt>
                <c:pt idx="10">
                  <c:v>198</c:v>
                </c:pt>
                <c:pt idx="11">
                  <c:v>#N/A</c:v>
                </c:pt>
                <c:pt idx="12">
                  <c:v>#N/A</c:v>
                </c:pt>
                <c:pt idx="13">
                  <c:v>196</c:v>
                </c:pt>
                <c:pt idx="14">
                  <c:v>#N/A</c:v>
                </c:pt>
              </c:numCache>
            </c:numRef>
          </c:val>
          <c:smooth val="0"/>
          <c:extLst>
            <c:ext xmlns:c16="http://schemas.microsoft.com/office/drawing/2014/chart" uri="{C3380CC4-5D6E-409C-BE32-E72D297353CC}">
              <c16:uniqueId val="{00000008-D4B8-4B5B-B614-F8988E6824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5122</c:v>
                </c:pt>
                <c:pt idx="5">
                  <c:v>5167</c:v>
                </c:pt>
                <c:pt idx="8">
                  <c:v>5370</c:v>
                </c:pt>
                <c:pt idx="11">
                  <c:v>5345</c:v>
                </c:pt>
                <c:pt idx="14">
                  <c:v>5314</c:v>
                </c:pt>
              </c:numCache>
            </c:numRef>
          </c:val>
          <c:extLst>
            <c:ext xmlns:c16="http://schemas.microsoft.com/office/drawing/2014/chart" uri="{C3380CC4-5D6E-409C-BE32-E72D297353CC}">
              <c16:uniqueId val="{00000000-060F-45C5-A350-04F7616D71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c:v>
                </c:pt>
                <c:pt idx="5">
                  <c:v>59</c:v>
                </c:pt>
                <c:pt idx="8">
                  <c:v>29</c:v>
                </c:pt>
                <c:pt idx="11">
                  <c:v>0</c:v>
                </c:pt>
                <c:pt idx="14">
                  <c:v>0</c:v>
                </c:pt>
              </c:numCache>
            </c:numRef>
          </c:val>
          <c:extLst>
            <c:ext xmlns:c16="http://schemas.microsoft.com/office/drawing/2014/chart" uri="{C3380CC4-5D6E-409C-BE32-E72D297353CC}">
              <c16:uniqueId val="{00000001-060F-45C5-A350-04F7616D71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2907</c:v>
                </c:pt>
                <c:pt idx="5">
                  <c:v>2500</c:v>
                </c:pt>
                <c:pt idx="8">
                  <c:v>2224</c:v>
                </c:pt>
                <c:pt idx="11">
                  <c:v>2873</c:v>
                </c:pt>
                <c:pt idx="14">
                  <c:v>3147</c:v>
                </c:pt>
              </c:numCache>
            </c:numRef>
          </c:val>
          <c:extLst>
            <c:ext xmlns:c16="http://schemas.microsoft.com/office/drawing/2014/chart" uri="{C3380CC4-5D6E-409C-BE32-E72D297353CC}">
              <c16:uniqueId val="{00000002-060F-45C5-A350-04F7616D71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0F-45C5-A350-04F7616D71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0F-45C5-A350-04F7616D71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F-45C5-A350-04F7616D71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562</c:v>
                </c:pt>
                <c:pt idx="3">
                  <c:v>535</c:v>
                </c:pt>
                <c:pt idx="6">
                  <c:v>507</c:v>
                </c:pt>
                <c:pt idx="9">
                  <c:v>465</c:v>
                </c:pt>
                <c:pt idx="12">
                  <c:v>501</c:v>
                </c:pt>
              </c:numCache>
            </c:numRef>
          </c:val>
          <c:extLst>
            <c:ext xmlns:c16="http://schemas.microsoft.com/office/drawing/2014/chart" uri="{C3380CC4-5D6E-409C-BE32-E72D297353CC}">
              <c16:uniqueId val="{00000006-060F-45C5-A350-04F7616D71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51</c:v>
                </c:pt>
                <c:pt idx="9">
                  <c:v>73</c:v>
                </c:pt>
                <c:pt idx="12">
                  <c:v>241</c:v>
                </c:pt>
              </c:numCache>
            </c:numRef>
          </c:val>
          <c:extLst>
            <c:ext xmlns:c16="http://schemas.microsoft.com/office/drawing/2014/chart" uri="{C3380CC4-5D6E-409C-BE32-E72D297353CC}">
              <c16:uniqueId val="{00000007-060F-45C5-A350-04F7616D71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1505</c:v>
                </c:pt>
                <c:pt idx="3">
                  <c:v>1399</c:v>
                </c:pt>
                <c:pt idx="6">
                  <c:v>1265</c:v>
                </c:pt>
                <c:pt idx="9">
                  <c:v>1102</c:v>
                </c:pt>
                <c:pt idx="12">
                  <c:v>923</c:v>
                </c:pt>
              </c:numCache>
            </c:numRef>
          </c:val>
          <c:extLst>
            <c:ext xmlns:c16="http://schemas.microsoft.com/office/drawing/2014/chart" uri="{C3380CC4-5D6E-409C-BE32-E72D297353CC}">
              <c16:uniqueId val="{00000008-060F-45C5-A350-04F7616D71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270</c:v>
                </c:pt>
                <c:pt idx="3">
                  <c:v>239</c:v>
                </c:pt>
                <c:pt idx="6">
                  <c:v>205</c:v>
                </c:pt>
                <c:pt idx="9">
                  <c:v>152</c:v>
                </c:pt>
                <c:pt idx="12">
                  <c:v>122</c:v>
                </c:pt>
              </c:numCache>
            </c:numRef>
          </c:val>
          <c:extLst>
            <c:ext xmlns:c16="http://schemas.microsoft.com/office/drawing/2014/chart" uri="{C3380CC4-5D6E-409C-BE32-E72D297353CC}">
              <c16:uniqueId val="{00000009-060F-45C5-A350-04F7616D71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6043</c:v>
                </c:pt>
                <c:pt idx="3">
                  <c:v>6031</c:v>
                </c:pt>
                <c:pt idx="6">
                  <c:v>5588</c:v>
                </c:pt>
                <c:pt idx="9">
                  <c:v>5731</c:v>
                </c:pt>
                <c:pt idx="12">
                  <c:v>5518</c:v>
                </c:pt>
              </c:numCache>
            </c:numRef>
          </c:val>
          <c:extLst>
            <c:ext xmlns:c16="http://schemas.microsoft.com/office/drawing/2014/chart" uri="{C3380CC4-5D6E-409C-BE32-E72D297353CC}">
              <c16:uniqueId val="{0000000A-060F-45C5-A350-04F7616D71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252</c:v>
                </c:pt>
                <c:pt idx="2">
                  <c:v>#N/A</c:v>
                </c:pt>
                <c:pt idx="3">
                  <c:v>#N/A</c:v>
                </c:pt>
                <c:pt idx="4">
                  <c:v>479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60F-45C5-A350-04F7616D71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1278</c:v>
                </c:pt>
                <c:pt idx="1">
                  <c:v>1665</c:v>
                </c:pt>
                <c:pt idx="2">
                  <c:v>2005</c:v>
                </c:pt>
              </c:numCache>
            </c:numRef>
          </c:val>
          <c:extLst>
            <c:ext xmlns:c16="http://schemas.microsoft.com/office/drawing/2014/chart" uri="{C3380CC4-5D6E-409C-BE32-E72D297353CC}">
              <c16:uniqueId val="{00000000-C1C2-48B3-AA48-8648732ECB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C1C2-48B3-AA48-8648732ECB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552</c:v>
                </c:pt>
                <c:pt idx="1">
                  <c:v>681</c:v>
                </c:pt>
                <c:pt idx="2">
                  <c:v>555</c:v>
                </c:pt>
              </c:numCache>
            </c:numRef>
          </c:val>
          <c:extLst>
            <c:ext xmlns:c16="http://schemas.microsoft.com/office/drawing/2014/chart" uri="{C3380CC4-5D6E-409C-BE32-E72D297353CC}">
              <c16:uniqueId val="{00000002-C1C2-48B3-AA48-8648732ECB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地方債の元利償還金は、都市再生整備計画事業などによる地方債や臨時財政対策債の元金の償還</a:t>
          </a:r>
          <a:r>
            <a:rPr kumimoji="1" lang="ja-JP" altLang="en-US" sz="1100" b="0" i="0" baseline="0">
              <a:solidFill>
                <a:schemeClr val="dk1"/>
              </a:solidFill>
              <a:effectLst/>
              <a:latin typeface="+mn-lt"/>
              <a:ea typeface="+mn-ea"/>
              <a:cs typeface="+mn-cs"/>
            </a:rPr>
            <a:t>の増など</a:t>
          </a:r>
          <a:r>
            <a:rPr kumimoji="1" lang="ja-JP" altLang="ja-JP" sz="1100" b="0" i="0" baseline="0">
              <a:solidFill>
                <a:schemeClr val="dk1"/>
              </a:solidFill>
              <a:effectLst/>
              <a:latin typeface="+mn-lt"/>
              <a:ea typeface="+mn-ea"/>
              <a:cs typeface="+mn-cs"/>
            </a:rPr>
            <a:t>により、増加傾向にある。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一方、下水道特別会計にかかる公営企業債の元利償還金に対する繰入金は減少している。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は、主に下水道事業債の元利償還金の減により公営企業債等繰入見込額が減少し、ＰＦＩ事業の債務負担行為に基づく支出予定額の減少などにより、減少傾向が続いている。また、令和２年度の地方債の繰上償還による地方債残高の減少もあり、将来負担比率は数値化されない状態が令和２年度から引き続いている。ただし、</a:t>
          </a:r>
          <a:r>
            <a:rPr kumimoji="1" lang="ja-JP" altLang="en-US" sz="1100" b="0" i="0" baseline="0">
              <a:solidFill>
                <a:schemeClr val="dk1"/>
              </a:solidFill>
              <a:effectLst/>
              <a:latin typeface="+mn-lt"/>
              <a:ea typeface="+mn-ea"/>
              <a:cs typeface="+mn-cs"/>
            </a:rPr>
            <a:t>坂出、宇多津広域行政事務組合における大規模改修による組合等負担金の増が見込まれ、</a:t>
          </a:r>
          <a:r>
            <a:rPr kumimoji="1" lang="ja-JP" altLang="ja-JP" sz="1100" b="0" i="0" baseline="0">
              <a:solidFill>
                <a:schemeClr val="dk1"/>
              </a:solidFill>
              <a:effectLst/>
              <a:latin typeface="+mn-lt"/>
              <a:ea typeface="+mn-ea"/>
              <a:cs typeface="+mn-cs"/>
            </a:rPr>
            <a:t>南部地区子育て支援・交流施設整備事業他大規模事業計画に伴う地方債残高の増加が今後も見込まれるため、急激な上昇につながらないよう事業実施の適正化に努める。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町民体育館外１施設における空調設備設置事業</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などの大規模な普通建設事業費の大半を緊急防災・減災事業債等の町債で財源を確保したため、財政調整基金からの繰り入れを行わなかった。また、後年度の普通建設事業などの財源として積み立てたため、</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３４０</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各基金の目的に応じた必要額を積み立て、今後活用していく。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3947</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宇多津町地域福祉基金：健康及び生きがいづくりの推進、その他地域福祉の推進を図るための事業の助成などに活用。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宇多津町ユープラザうたづ整備基金：ユープラザうたづの施設や設備の整備等に活用。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宇多津町災害対策基金：自然災害及び大規模な火災や突発重大事故等の予防対策、復旧対策、復興対策等を円滑に推進する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宇多津町まちづくり基金：住民団体等が行うまちづくり事業の助成などに活用。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宇多津町みどりの基金：花と緑のまちづくりを推進する費用の財源として活用。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宇多津町ユープラザうたづ整備基金は特定天井改修工事に伴う基本計画及び基本設計業務委託などのために１４百万円取崩したが、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後年度の施設整備を考慮し２０百万円積立を行ったことにより、６百万円の増となった。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宇多津町まちづくり基金は、まちづくりファンド支援業務にかかる出資金の返還のため、２３百万の減となった。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宇多津町みどりの基金は、四国水族館の公園使用料の積立などにより７百万の増となった。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施設整備などの中長期的な計画を考慮しつつ、各基金については一定の目標額を積み立て、適宜必要に応じて活用していく。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町民体育館外１施設における空調設備設置事業などの大規模な普通建設事業費の大半を緊急防災・減災事業債等の町債で財源を確保したため、財政調整基金からの繰り入れを行わなかった。また、後年度の普通建設事業などの財源として積み立てたため、３４０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景気の影響が大きい個人・法人町民税の変動による歳入の減少や普通建設事業費、町単独の社会保障関係経費などの歳出の増加に備え、標準財政規模の約２５％である１０億円を原則維持していく。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令和４年度は活用せず、現状維持となった。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町債の元利償還金や繰上償還など、今後の財政事情により活用を検討していく。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18,446
17,836
8.10
7,789,539
7,289,531
482,088
4,320,318
5,518,102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及び町民税を主とした税収などが類似団体平均を上回っているため、近年比較的高い財政力指数でほぼ横ばいの状態を維持している。令和４年度は、臨時財政対策債借入れの減少などによる基準財政収入額の減少等により財政力指数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ポイント減となっている。今後、景気動向により住民税等の減少のおそれがあることから、税徴収率の向上など引き続き推進することで、歳入確保に努める。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35076</xdr:rowOff>
    </xdr:to>
    <xdr:cxnSp macro="">
      <xdr:nvCxnSpPr>
        <xdr:cNvPr id="70" name="直線コネクタ 69"/>
        <xdr:cNvCxnSpPr/>
      </xdr:nvCxnSpPr>
      <xdr:spPr>
        <a:xfrm>
          <a:off x="4114800" y="68700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149074</xdr:rowOff>
    </xdr:from>
    <xdr:to>
      <xdr:col>19</xdr:col>
      <xdr:colOff>133350</xdr:colOff>
      <xdr:row>40</xdr:row>
      <xdr:rowOff>12095</xdr:rowOff>
    </xdr:to>
    <xdr:cxnSp macro="">
      <xdr:nvCxnSpPr>
        <xdr:cNvPr id="73" name="直線コネクタ 72"/>
        <xdr:cNvCxnSpPr/>
      </xdr:nvCxnSpPr>
      <xdr:spPr>
        <a:xfrm>
          <a:off x="3225800" y="68356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149074</xdr:rowOff>
    </xdr:to>
    <xdr:cxnSp macro="">
      <xdr:nvCxnSpPr>
        <xdr:cNvPr id="76" name="直線コネクタ 75"/>
        <xdr:cNvCxnSpPr/>
      </xdr:nvCxnSpPr>
      <xdr:spPr>
        <a:xfrm>
          <a:off x="2336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9" name="直線コネクタ 78"/>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98274</xdr:rowOff>
    </xdr:from>
    <xdr:to>
      <xdr:col>15</xdr:col>
      <xdr:colOff>133350</xdr:colOff>
      <xdr:row>40</xdr:row>
      <xdr:rowOff>28424</xdr:rowOff>
    </xdr:to>
    <xdr:sp macro="" textlink="">
      <xdr:nvSpPr>
        <xdr:cNvPr id="93" name="楕円 92"/>
        <xdr:cNvSpPr/>
      </xdr:nvSpPr>
      <xdr:spPr>
        <a:xfrm>
          <a:off x="3175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38601</xdr:rowOff>
    </xdr:from>
    <xdr:ext cx="762000" cy="259045"/>
    <xdr:sp macro="" textlink="">
      <xdr:nvSpPr>
        <xdr:cNvPr id="94" name="テキスト ボックス 93"/>
        <xdr:cNvSpPr txBox="1"/>
      </xdr:nvSpPr>
      <xdr:spPr>
        <a:xfrm>
          <a:off x="2844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5" name="楕円 94"/>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6" name="テキスト ボックス 95"/>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7" name="楕円 96"/>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8" name="テキスト ボックス 97"/>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抑制を図っている一方で、子ども子育て支援制度による私立保育所やこども園の運営費の増加などにより扶助費が増加傾向である。令和３年度の子育て世帯への臨時特別給付金や南部地区子育て支援・交流施設整備事業等の臨時的な事業が終了することにより、全体的な歳入、歳出の減少があった。令和４年度事業増加に必要な経費については、臨時財政対策債の借入が減少したことにより経常一般財源等収入が減少したことにより、経常収支比率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ポイント悪化した。扶助費等については今後も増加が見込まれるため、税徴収率の向上など引き続き推進することで経常一般財源等収入の確保に努める。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49276</xdr:rowOff>
    </xdr:to>
    <xdr:cxnSp macro="">
      <xdr:nvCxnSpPr>
        <xdr:cNvPr id="131" name="直線コネクタ 130"/>
        <xdr:cNvCxnSpPr/>
      </xdr:nvCxnSpPr>
      <xdr:spPr>
        <a:xfrm>
          <a:off x="4114800" y="106212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64</xdr:row>
      <xdr:rowOff>762</xdr:rowOff>
    </xdr:to>
    <xdr:cxnSp macro="">
      <xdr:nvCxnSpPr>
        <xdr:cNvPr id="134" name="直線コネクタ 133"/>
        <xdr:cNvCxnSpPr/>
      </xdr:nvCxnSpPr>
      <xdr:spPr>
        <a:xfrm flipV="1">
          <a:off x="3225800" y="1062126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65</xdr:row>
      <xdr:rowOff>7874</xdr:rowOff>
    </xdr:to>
    <xdr:cxnSp macro="">
      <xdr:nvCxnSpPr>
        <xdr:cNvPr id="137" name="直線コネクタ 136"/>
        <xdr:cNvCxnSpPr/>
      </xdr:nvCxnSpPr>
      <xdr:spPr>
        <a:xfrm flipV="1">
          <a:off x="2336800" y="1097356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7874</xdr:rowOff>
    </xdr:to>
    <xdr:cxnSp macro="">
      <xdr:nvCxnSpPr>
        <xdr:cNvPr id="140" name="直線コネクタ 139"/>
        <xdr:cNvCxnSpPr/>
      </xdr:nvCxnSpPr>
      <xdr:spPr>
        <a:xfrm>
          <a:off x="1447800" y="1100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0" name="楕円 149"/>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1"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4" name="楕円 153"/>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55" name="テキスト ボックス 154"/>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7" name="テキスト ボックス 156"/>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9" name="テキスト ボックス 158"/>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人件費については、民間委託等による職員数の抑制を行っている所である。人口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人当たり職員数では、類似団体平均と比較すると少ない状況である。しかし、会計年度任用職員人件費、共済組合等負担金の増により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％増加している。物件費については、給食センターのＰＦＩ委託、電算システム経費、施設指定管理委託等が大きな割合を占めている。今後も、事務事業の改善、効率化に努める。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9658</xdr:rowOff>
    </xdr:from>
    <xdr:to>
      <xdr:col>23</xdr:col>
      <xdr:colOff>133350</xdr:colOff>
      <xdr:row>82</xdr:row>
      <xdr:rowOff>36692</xdr:rowOff>
    </xdr:to>
    <xdr:cxnSp macro="">
      <xdr:nvCxnSpPr>
        <xdr:cNvPr id="194" name="直線コネクタ 193"/>
        <xdr:cNvCxnSpPr/>
      </xdr:nvCxnSpPr>
      <xdr:spPr>
        <a:xfrm>
          <a:off x="4114800" y="14068558"/>
          <a:ext cx="838200" cy="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132300</xdr:rowOff>
    </xdr:from>
    <xdr:to>
      <xdr:col>19</xdr:col>
      <xdr:colOff>133350</xdr:colOff>
      <xdr:row>82</xdr:row>
      <xdr:rowOff>9658</xdr:rowOff>
    </xdr:to>
    <xdr:cxnSp macro="">
      <xdr:nvCxnSpPr>
        <xdr:cNvPr id="197" name="直線コネクタ 196"/>
        <xdr:cNvCxnSpPr/>
      </xdr:nvCxnSpPr>
      <xdr:spPr>
        <a:xfrm>
          <a:off x="3225800" y="14019750"/>
          <a:ext cx="889000" cy="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130893</xdr:rowOff>
    </xdr:from>
    <xdr:to>
      <xdr:col>15</xdr:col>
      <xdr:colOff>82550</xdr:colOff>
      <xdr:row>81</xdr:row>
      <xdr:rowOff>132300</xdr:rowOff>
    </xdr:to>
    <xdr:cxnSp macro="">
      <xdr:nvCxnSpPr>
        <xdr:cNvPr id="200" name="直線コネクタ 199"/>
        <xdr:cNvCxnSpPr/>
      </xdr:nvCxnSpPr>
      <xdr:spPr>
        <a:xfrm>
          <a:off x="2336800" y="14018343"/>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126220</xdr:rowOff>
    </xdr:from>
    <xdr:to>
      <xdr:col>11</xdr:col>
      <xdr:colOff>31750</xdr:colOff>
      <xdr:row>81</xdr:row>
      <xdr:rowOff>130893</xdr:rowOff>
    </xdr:to>
    <xdr:cxnSp macro="">
      <xdr:nvCxnSpPr>
        <xdr:cNvPr id="203" name="直線コネクタ 202"/>
        <xdr:cNvCxnSpPr/>
      </xdr:nvCxnSpPr>
      <xdr:spPr>
        <a:xfrm>
          <a:off x="1447800" y="1401367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157342</xdr:rowOff>
    </xdr:from>
    <xdr:to>
      <xdr:col>23</xdr:col>
      <xdr:colOff>184150</xdr:colOff>
      <xdr:row>82</xdr:row>
      <xdr:rowOff>87492</xdr:rowOff>
    </xdr:to>
    <xdr:sp macro="" textlink="">
      <xdr:nvSpPr>
        <xdr:cNvPr id="213" name="楕円 212"/>
        <xdr:cNvSpPr/>
      </xdr:nvSpPr>
      <xdr:spPr>
        <a:xfrm>
          <a:off x="4902200" y="14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2419</xdr:rowOff>
    </xdr:from>
    <xdr:ext cx="762000" cy="259045"/>
    <xdr:sp macro="" textlink="">
      <xdr:nvSpPr>
        <xdr:cNvPr id="214" name="人件費・物件費等の状況該当値テキスト"/>
        <xdr:cNvSpPr txBox="1"/>
      </xdr:nvSpPr>
      <xdr:spPr>
        <a:xfrm>
          <a:off x="5041900" y="1388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130308</xdr:rowOff>
    </xdr:from>
    <xdr:to>
      <xdr:col>19</xdr:col>
      <xdr:colOff>184150</xdr:colOff>
      <xdr:row>82</xdr:row>
      <xdr:rowOff>60458</xdr:rowOff>
    </xdr:to>
    <xdr:sp macro="" textlink="">
      <xdr:nvSpPr>
        <xdr:cNvPr id="215" name="楕円 214"/>
        <xdr:cNvSpPr/>
      </xdr:nvSpPr>
      <xdr:spPr>
        <a:xfrm>
          <a:off x="4064000" y="140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70635</xdr:rowOff>
    </xdr:from>
    <xdr:ext cx="736600" cy="259045"/>
    <xdr:sp macro="" textlink="">
      <xdr:nvSpPr>
        <xdr:cNvPr id="216" name="テキスト ボックス 215"/>
        <xdr:cNvSpPr txBox="1"/>
      </xdr:nvSpPr>
      <xdr:spPr>
        <a:xfrm>
          <a:off x="3733800" y="1378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81500</xdr:rowOff>
    </xdr:from>
    <xdr:to>
      <xdr:col>15</xdr:col>
      <xdr:colOff>133350</xdr:colOff>
      <xdr:row>82</xdr:row>
      <xdr:rowOff>11650</xdr:rowOff>
    </xdr:to>
    <xdr:sp macro="" textlink="">
      <xdr:nvSpPr>
        <xdr:cNvPr id="217" name="楕円 216"/>
        <xdr:cNvSpPr/>
      </xdr:nvSpPr>
      <xdr:spPr>
        <a:xfrm>
          <a:off x="31750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21827</xdr:rowOff>
    </xdr:from>
    <xdr:ext cx="762000" cy="259045"/>
    <xdr:sp macro="" textlink="">
      <xdr:nvSpPr>
        <xdr:cNvPr id="218" name="テキスト ボックス 217"/>
        <xdr:cNvSpPr txBox="1"/>
      </xdr:nvSpPr>
      <xdr:spPr>
        <a:xfrm>
          <a:off x="2844800" y="137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80093</xdr:rowOff>
    </xdr:from>
    <xdr:to>
      <xdr:col>11</xdr:col>
      <xdr:colOff>82550</xdr:colOff>
      <xdr:row>82</xdr:row>
      <xdr:rowOff>10243</xdr:rowOff>
    </xdr:to>
    <xdr:sp macro="" textlink="">
      <xdr:nvSpPr>
        <xdr:cNvPr id="219" name="楕円 218"/>
        <xdr:cNvSpPr/>
      </xdr:nvSpPr>
      <xdr:spPr>
        <a:xfrm>
          <a:off x="22860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20420</xdr:rowOff>
    </xdr:from>
    <xdr:ext cx="762000" cy="259045"/>
    <xdr:sp macro="" textlink="">
      <xdr:nvSpPr>
        <xdr:cNvPr id="220" name="テキスト ボックス 219"/>
        <xdr:cNvSpPr txBox="1"/>
      </xdr:nvSpPr>
      <xdr:spPr>
        <a:xfrm>
          <a:off x="1955800" y="1373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75420</xdr:rowOff>
    </xdr:from>
    <xdr:to>
      <xdr:col>7</xdr:col>
      <xdr:colOff>31750</xdr:colOff>
      <xdr:row>82</xdr:row>
      <xdr:rowOff>5570</xdr:rowOff>
    </xdr:to>
    <xdr:sp macro="" textlink="">
      <xdr:nvSpPr>
        <xdr:cNvPr id="221" name="楕円 220"/>
        <xdr:cNvSpPr/>
      </xdr:nvSpPr>
      <xdr:spPr>
        <a:xfrm>
          <a:off x="1397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15747</xdr:rowOff>
    </xdr:from>
    <xdr:ext cx="762000" cy="259045"/>
    <xdr:sp macro="" textlink="">
      <xdr:nvSpPr>
        <xdr:cNvPr id="222" name="テキスト ボックス 221"/>
        <xdr:cNvSpPr txBox="1"/>
      </xdr:nvSpPr>
      <xdr:spPr>
        <a:xfrm>
          <a:off x="1066800" y="13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類似団体平均を下回る水準で横ばいの状態である。今後、専門的な職が求められる中、適正な水準の維持に努める。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69145</xdr:rowOff>
    </xdr:to>
    <xdr:cxnSp macro="">
      <xdr:nvCxnSpPr>
        <xdr:cNvPr id="256" name="直線コネクタ 255"/>
        <xdr:cNvCxnSpPr/>
      </xdr:nvCxnSpPr>
      <xdr:spPr>
        <a:xfrm flipV="1">
          <a:off x="16179800" y="144307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149578</xdr:rowOff>
    </xdr:to>
    <xdr:cxnSp macro="">
      <xdr:nvCxnSpPr>
        <xdr:cNvPr id="259" name="直線コネクタ 258"/>
        <xdr:cNvCxnSpPr/>
      </xdr:nvCxnSpPr>
      <xdr:spPr>
        <a:xfrm flipV="1">
          <a:off x="15290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149578</xdr:rowOff>
    </xdr:to>
    <xdr:cxnSp macro="">
      <xdr:nvCxnSpPr>
        <xdr:cNvPr id="262" name="直線コネクタ 261"/>
        <xdr:cNvCxnSpPr/>
      </xdr:nvCxnSpPr>
      <xdr:spPr>
        <a:xfrm>
          <a:off x="14401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136172</xdr:rowOff>
    </xdr:to>
    <xdr:cxnSp macro="">
      <xdr:nvCxnSpPr>
        <xdr:cNvPr id="265" name="直線コネクタ 264"/>
        <xdr:cNvCxnSpPr/>
      </xdr:nvCxnSpPr>
      <xdr:spPr>
        <a:xfrm>
          <a:off x="13512800" y="1449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5" name="楕円 274"/>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6" name="給与水準   （国との比較）該当値テキスト"/>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7" name="楕円 276"/>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78" name="テキスト ボックス 277"/>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9" name="楕円 278"/>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80" name="テキスト ボックス 279"/>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81" name="楕円 280"/>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82" name="テキスト ボックス 281"/>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3" name="楕円 282"/>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4" name="テキスト ボックス 283"/>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これまで、給食センターや公立保育所の民営化などにより職員数の抑制を図ってきており、また近年、定年退職者を含め退職者数が多い状態が続いていたため、職員数の抑制傾向も続いている状況である。</a:t>
          </a:r>
        </a:p>
        <a:p>
          <a:r>
            <a:rPr kumimoji="1" lang="ja-JP" altLang="en-US" sz="1300">
              <a:latin typeface="ＭＳ Ｐゴシック" panose="020B0600070205080204" pitchFamily="50" charset="-128"/>
              <a:ea typeface="ＭＳ Ｐゴシック" panose="020B0600070205080204" pitchFamily="50" charset="-128"/>
            </a:rPr>
            <a:t>今後は、住民サービスの向上を図りつつ、効率的かつ適正な事務事業を確保できる定員管理を行うよう努める。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47907</xdr:rowOff>
    </xdr:from>
    <xdr:to>
      <xdr:col>81</xdr:col>
      <xdr:colOff>44450</xdr:colOff>
      <xdr:row>58</xdr:row>
      <xdr:rowOff>85443</xdr:rowOff>
    </xdr:to>
    <xdr:cxnSp macro="">
      <xdr:nvCxnSpPr>
        <xdr:cNvPr id="319" name="直線コネクタ 318"/>
        <xdr:cNvCxnSpPr/>
      </xdr:nvCxnSpPr>
      <xdr:spPr>
        <a:xfrm>
          <a:off x="16179800" y="9992007"/>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46567</xdr:rowOff>
    </xdr:from>
    <xdr:to>
      <xdr:col>77</xdr:col>
      <xdr:colOff>44450</xdr:colOff>
      <xdr:row>58</xdr:row>
      <xdr:rowOff>47907</xdr:rowOff>
    </xdr:to>
    <xdr:cxnSp macro="">
      <xdr:nvCxnSpPr>
        <xdr:cNvPr id="322" name="直線コネクタ 321"/>
        <xdr:cNvCxnSpPr/>
      </xdr:nvCxnSpPr>
      <xdr:spPr>
        <a:xfrm>
          <a:off x="15290800" y="9990667"/>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22437</xdr:rowOff>
    </xdr:from>
    <xdr:to>
      <xdr:col>72</xdr:col>
      <xdr:colOff>203200</xdr:colOff>
      <xdr:row>58</xdr:row>
      <xdr:rowOff>46567</xdr:rowOff>
    </xdr:to>
    <xdr:cxnSp macro="">
      <xdr:nvCxnSpPr>
        <xdr:cNvPr id="325" name="直線コネクタ 324"/>
        <xdr:cNvCxnSpPr/>
      </xdr:nvCxnSpPr>
      <xdr:spPr>
        <a:xfrm>
          <a:off x="14401800" y="99665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22437</xdr:rowOff>
    </xdr:from>
    <xdr:to>
      <xdr:col>68</xdr:col>
      <xdr:colOff>152400</xdr:colOff>
      <xdr:row>58</xdr:row>
      <xdr:rowOff>39864</xdr:rowOff>
    </xdr:to>
    <xdr:cxnSp macro="">
      <xdr:nvCxnSpPr>
        <xdr:cNvPr id="328" name="直線コネクタ 327"/>
        <xdr:cNvCxnSpPr/>
      </xdr:nvCxnSpPr>
      <xdr:spPr>
        <a:xfrm flipV="1">
          <a:off x="13512800" y="99665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34643</xdr:rowOff>
    </xdr:from>
    <xdr:to>
      <xdr:col>81</xdr:col>
      <xdr:colOff>95250</xdr:colOff>
      <xdr:row>58</xdr:row>
      <xdr:rowOff>136243</xdr:rowOff>
    </xdr:to>
    <xdr:sp macro="" textlink="">
      <xdr:nvSpPr>
        <xdr:cNvPr id="338" name="楕円 337"/>
        <xdr:cNvSpPr/>
      </xdr:nvSpPr>
      <xdr:spPr>
        <a:xfrm>
          <a:off x="16967200" y="99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51170</xdr:rowOff>
    </xdr:from>
    <xdr:ext cx="762000" cy="259045"/>
    <xdr:sp macro="" textlink="">
      <xdr:nvSpPr>
        <xdr:cNvPr id="339" name="定員管理の状況該当値テキスト"/>
        <xdr:cNvSpPr txBox="1"/>
      </xdr:nvSpPr>
      <xdr:spPr>
        <a:xfrm>
          <a:off x="17106900" y="98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168557</xdr:rowOff>
    </xdr:from>
    <xdr:to>
      <xdr:col>77</xdr:col>
      <xdr:colOff>95250</xdr:colOff>
      <xdr:row>58</xdr:row>
      <xdr:rowOff>98707</xdr:rowOff>
    </xdr:to>
    <xdr:sp macro="" textlink="">
      <xdr:nvSpPr>
        <xdr:cNvPr id="340" name="楕円 339"/>
        <xdr:cNvSpPr/>
      </xdr:nvSpPr>
      <xdr:spPr>
        <a:xfrm>
          <a:off x="16129000" y="99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108884</xdr:rowOff>
    </xdr:from>
    <xdr:ext cx="736600" cy="259045"/>
    <xdr:sp macro="" textlink="">
      <xdr:nvSpPr>
        <xdr:cNvPr id="341" name="テキスト ボックス 340"/>
        <xdr:cNvSpPr txBox="1"/>
      </xdr:nvSpPr>
      <xdr:spPr>
        <a:xfrm>
          <a:off x="15798800" y="97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167217</xdr:rowOff>
    </xdr:from>
    <xdr:to>
      <xdr:col>73</xdr:col>
      <xdr:colOff>44450</xdr:colOff>
      <xdr:row>58</xdr:row>
      <xdr:rowOff>97367</xdr:rowOff>
    </xdr:to>
    <xdr:sp macro="" textlink="">
      <xdr:nvSpPr>
        <xdr:cNvPr id="342" name="楕円 341"/>
        <xdr:cNvSpPr/>
      </xdr:nvSpPr>
      <xdr:spPr>
        <a:xfrm>
          <a:off x="15240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107544</xdr:rowOff>
    </xdr:from>
    <xdr:ext cx="762000" cy="259045"/>
    <xdr:sp macro="" textlink="">
      <xdr:nvSpPr>
        <xdr:cNvPr id="343" name="テキスト ボックス 342"/>
        <xdr:cNvSpPr txBox="1"/>
      </xdr:nvSpPr>
      <xdr:spPr>
        <a:xfrm>
          <a:off x="14909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143087</xdr:rowOff>
    </xdr:from>
    <xdr:to>
      <xdr:col>68</xdr:col>
      <xdr:colOff>203200</xdr:colOff>
      <xdr:row>58</xdr:row>
      <xdr:rowOff>73237</xdr:rowOff>
    </xdr:to>
    <xdr:sp macro="" textlink="">
      <xdr:nvSpPr>
        <xdr:cNvPr id="344" name="楕円 343"/>
        <xdr:cNvSpPr/>
      </xdr:nvSpPr>
      <xdr:spPr>
        <a:xfrm>
          <a:off x="14351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83414</xdr:rowOff>
    </xdr:from>
    <xdr:ext cx="762000" cy="259045"/>
    <xdr:sp macro="" textlink="">
      <xdr:nvSpPr>
        <xdr:cNvPr id="345" name="テキスト ボックス 344"/>
        <xdr:cNvSpPr txBox="1"/>
      </xdr:nvSpPr>
      <xdr:spPr>
        <a:xfrm>
          <a:off x="14020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160514</xdr:rowOff>
    </xdr:from>
    <xdr:to>
      <xdr:col>64</xdr:col>
      <xdr:colOff>152400</xdr:colOff>
      <xdr:row>58</xdr:row>
      <xdr:rowOff>90664</xdr:rowOff>
    </xdr:to>
    <xdr:sp macro="" textlink="">
      <xdr:nvSpPr>
        <xdr:cNvPr id="346" name="楕円 345"/>
        <xdr:cNvSpPr/>
      </xdr:nvSpPr>
      <xdr:spPr>
        <a:xfrm>
          <a:off x="13462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100841</xdr:rowOff>
    </xdr:from>
    <xdr:ext cx="762000" cy="259045"/>
    <xdr:sp macro="" textlink="">
      <xdr:nvSpPr>
        <xdr:cNvPr id="347" name="テキスト ボックス 346"/>
        <xdr:cNvSpPr txBox="1"/>
      </xdr:nvSpPr>
      <xdr:spPr>
        <a:xfrm>
          <a:off x="13131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は、庁舎耐震等改修事業による地方債や臨時財政対策債の元金の償還により増加傾向にある。一方下水道に係る公営企業債の元利償還金に対する繰入金は減少している。結果として、実質公債費比率が徐々に増加している状況となっている。今後も大規模事業に伴う地方債借入れにより、実質公債費比率が上昇する見込みがある。この上昇を一時的なものに抑えるよう、適正な事務事業の執行及び、適正な実質公債費比率の維持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80" name="直線コネクタ 379"/>
        <xdr:cNvCxnSpPr/>
      </xdr:nvCxnSpPr>
      <xdr:spPr>
        <a:xfrm flipV="1">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143087</xdr:rowOff>
    </xdr:to>
    <xdr:cxnSp macro="">
      <xdr:nvCxnSpPr>
        <xdr:cNvPr id="383" name="直線コネクタ 382"/>
        <xdr:cNvCxnSpPr/>
      </xdr:nvCxnSpPr>
      <xdr:spPr>
        <a:xfrm>
          <a:off x="15290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135044</xdr:rowOff>
    </xdr:to>
    <xdr:cxnSp macro="">
      <xdr:nvCxnSpPr>
        <xdr:cNvPr id="386" name="直線コネクタ 385"/>
        <xdr:cNvCxnSpPr/>
      </xdr:nvCxnSpPr>
      <xdr:spPr>
        <a:xfrm>
          <a:off x="14401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127000</xdr:rowOff>
    </xdr:to>
    <xdr:cxnSp macro="">
      <xdr:nvCxnSpPr>
        <xdr:cNvPr id="389" name="直線コネクタ 388"/>
        <xdr:cNvCxnSpPr/>
      </xdr:nvCxnSpPr>
      <xdr:spPr>
        <a:xfrm>
          <a:off x="13512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9" name="楕円 398"/>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0"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1" name="楕円 40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2" name="テキスト ボックス 40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3" name="楕円 402"/>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4" name="テキスト ボックス 403"/>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5" name="楕円 40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6" name="テキスト ボックス 40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7" name="楕円 406"/>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8" name="テキスト ボックス 407"/>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主に下水道事業債の元利償還金の減による公営企業債等繰入見込額などの減少により、将来負担率は令和３年度に引き続き数値化されなかった。ただし、宇多津臨海地区都市再生整備計画事業等大規模事業計画に伴う地方債残高の増加をはじめ、坂出、宇多津広域行政事務組合のごみ処理施設基幹的設備改良事業等による組合債の償還に係る負担金や緊急防災・減災事業債等に伴う元利償還金の増加が今後も見込まれるため、急激な上昇につながらないよう事業実施の適正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118364</xdr:rowOff>
    </xdr:from>
    <xdr:to>
      <xdr:col>68</xdr:col>
      <xdr:colOff>152400</xdr:colOff>
      <xdr:row>15</xdr:row>
      <xdr:rowOff>7722</xdr:rowOff>
    </xdr:to>
    <xdr:cxnSp macro="">
      <xdr:nvCxnSpPr>
        <xdr:cNvPr id="440" name="直線コネクタ 439"/>
        <xdr:cNvCxnSpPr/>
      </xdr:nvCxnSpPr>
      <xdr:spPr>
        <a:xfrm>
          <a:off x="13512800" y="2518664"/>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5" name="フローチャート: 判断 444"/>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6" name="テキスト ボックス 445"/>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7" name="フローチャート: 判断 446"/>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48" name="テキスト ボックス 447"/>
        <xdr:cNvSpPr txBox="1"/>
      </xdr:nvSpPr>
      <xdr:spPr>
        <a:xfrm>
          <a:off x="14020800" y="269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9" name="フローチャート: 判断 448"/>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0" name="テキスト ボックス 449"/>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128372</xdr:rowOff>
    </xdr:from>
    <xdr:to>
      <xdr:col>68</xdr:col>
      <xdr:colOff>203200</xdr:colOff>
      <xdr:row>15</xdr:row>
      <xdr:rowOff>58522</xdr:rowOff>
    </xdr:to>
    <xdr:sp macro="" textlink="">
      <xdr:nvSpPr>
        <xdr:cNvPr id="456" name="楕円 455"/>
        <xdr:cNvSpPr/>
      </xdr:nvSpPr>
      <xdr:spPr>
        <a:xfrm>
          <a:off x="14351000" y="2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68699</xdr:rowOff>
    </xdr:from>
    <xdr:ext cx="762000" cy="259045"/>
    <xdr:sp macro="" textlink="">
      <xdr:nvSpPr>
        <xdr:cNvPr id="457" name="テキスト ボックス 456"/>
        <xdr:cNvSpPr txBox="1"/>
      </xdr:nvSpPr>
      <xdr:spPr>
        <a:xfrm>
          <a:off x="14020800" y="229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67564</xdr:rowOff>
    </xdr:from>
    <xdr:to>
      <xdr:col>64</xdr:col>
      <xdr:colOff>152400</xdr:colOff>
      <xdr:row>14</xdr:row>
      <xdr:rowOff>169164</xdr:rowOff>
    </xdr:to>
    <xdr:sp macro="" textlink="">
      <xdr:nvSpPr>
        <xdr:cNvPr id="458" name="楕円 457"/>
        <xdr:cNvSpPr/>
      </xdr:nvSpPr>
      <xdr:spPr>
        <a:xfrm>
          <a:off x="13462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7891</xdr:rowOff>
    </xdr:from>
    <xdr:ext cx="762000" cy="259045"/>
    <xdr:sp macro="" textlink="">
      <xdr:nvSpPr>
        <xdr:cNvPr id="459" name="テキスト ボックス 458"/>
        <xdr:cNvSpPr txBox="1"/>
      </xdr:nvSpPr>
      <xdr:spPr>
        <a:xfrm>
          <a:off x="13131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18,446
17,836
8.10
7,789,539
7,289,531
482,088
4,320,318
5,518,102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れまで、給食センターや公立保育所の民営化などにより職員数の抑制を図ってきており、また近年、定年退職者を含め退職者数が多い状態が続いていた。令和２年度の地方公務員法改正に伴う会計年度任用職員報酬部分によって、人件費が増加しているところであるが、令和３年度については、経常一般財源の増加により人件費の経常収支比率が減少した。今後、住民サービスの向上を図りつつ、効率的かつ適正な事務事業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129722</xdr:rowOff>
    </xdr:from>
    <xdr:to>
      <xdr:col>24</xdr:col>
      <xdr:colOff>25400</xdr:colOff>
      <xdr:row>36</xdr:row>
      <xdr:rowOff>56243</xdr:rowOff>
    </xdr:to>
    <xdr:cxnSp macro="">
      <xdr:nvCxnSpPr>
        <xdr:cNvPr id="68" name="直線コネクタ 67"/>
        <xdr:cNvCxnSpPr/>
      </xdr:nvCxnSpPr>
      <xdr:spPr>
        <a:xfrm>
          <a:off x="3987800" y="6130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37</xdr:row>
      <xdr:rowOff>69850</xdr:rowOff>
    </xdr:to>
    <xdr:cxnSp macro="">
      <xdr:nvCxnSpPr>
        <xdr:cNvPr id="71" name="直線コネクタ 70"/>
        <xdr:cNvCxnSpPr/>
      </xdr:nvCxnSpPr>
      <xdr:spPr>
        <a:xfrm flipV="1">
          <a:off x="3098800" y="61304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37</xdr:row>
      <xdr:rowOff>69850</xdr:rowOff>
    </xdr:to>
    <xdr:cxnSp macro="">
      <xdr:nvCxnSpPr>
        <xdr:cNvPr id="74" name="直線コネクタ 73"/>
        <xdr:cNvCxnSpPr/>
      </xdr:nvCxnSpPr>
      <xdr:spPr>
        <a:xfrm>
          <a:off x="2209800" y="60651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64407</xdr:rowOff>
    </xdr:to>
    <xdr:cxnSp macro="">
      <xdr:nvCxnSpPr>
        <xdr:cNvPr id="77" name="直線コネクタ 76"/>
        <xdr:cNvCxnSpPr/>
      </xdr:nvCxnSpPr>
      <xdr:spPr>
        <a:xfrm>
          <a:off x="1320800" y="6043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87" name="楕円 86"/>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148970</xdr:rowOff>
    </xdr:from>
    <xdr:ext cx="762000" cy="259045"/>
    <xdr:sp macro="" textlink="">
      <xdr:nvSpPr>
        <xdr:cNvPr id="88" name="人件費該当値テキスト"/>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13607</xdr:rowOff>
    </xdr:from>
    <xdr:to>
      <xdr:col>11</xdr:col>
      <xdr:colOff>60325</xdr:colOff>
      <xdr:row>35</xdr:row>
      <xdr:rowOff>115207</xdr:rowOff>
    </xdr:to>
    <xdr:sp macro="" textlink="">
      <xdr:nvSpPr>
        <xdr:cNvPr id="93" name="楕円 92"/>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94" name="テキスト ボックス 93"/>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96" name="テキスト ボックス 95"/>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文化施設の指定管理委託料、給食センターＰＦＩ事業、電算システム経費の増加等の積み重ねが類似団体平均を超えてい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要因と考えられる。令和２年度の地方公務員法改正による臨時職員の会計年度任用職員（人件費）移行したことや、ふるさと納税に係る物件費の減少等もあり、令和２年度</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類似団体と同程度の経常収支比率となっ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。今後、各種業務委託の見直しなど事務事業の適正かつ効率的な運営に努める。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92710</xdr:rowOff>
    </xdr:to>
    <xdr:cxnSp macro="">
      <xdr:nvCxnSpPr>
        <xdr:cNvPr id="129" name="直線コネクタ 128"/>
        <xdr:cNvCxnSpPr/>
      </xdr:nvCxnSpPr>
      <xdr:spPr>
        <a:xfrm>
          <a:off x="15671800" y="2915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24130</xdr:rowOff>
    </xdr:to>
    <xdr:cxnSp macro="">
      <xdr:nvCxnSpPr>
        <xdr:cNvPr id="132" name="直線コネクタ 131"/>
        <xdr:cNvCxnSpPr/>
      </xdr:nvCxnSpPr>
      <xdr:spPr>
        <a:xfrm flipV="1">
          <a:off x="14782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20</xdr:row>
      <xdr:rowOff>5080</xdr:rowOff>
    </xdr:to>
    <xdr:cxnSp macro="">
      <xdr:nvCxnSpPr>
        <xdr:cNvPr id="135" name="直線コネクタ 134"/>
        <xdr:cNvCxnSpPr/>
      </xdr:nvCxnSpPr>
      <xdr:spPr>
        <a:xfrm flipV="1">
          <a:off x="13893800" y="293878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5080</xdr:rowOff>
    </xdr:to>
    <xdr:cxnSp macro="">
      <xdr:nvCxnSpPr>
        <xdr:cNvPr id="138" name="直線コネクタ 137"/>
        <xdr:cNvCxnSpPr/>
      </xdr:nvCxnSpPr>
      <xdr:spPr>
        <a:xfrm>
          <a:off x="13004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8" name="楕円 147"/>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9"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50" name="楕円 149"/>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51" name="テキスト ボックス 150"/>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3" name="テキスト ボックス 15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125730</xdr:rowOff>
    </xdr:from>
    <xdr:to>
      <xdr:col>69</xdr:col>
      <xdr:colOff>142875</xdr:colOff>
      <xdr:row>20</xdr:row>
      <xdr:rowOff>55880</xdr:rowOff>
    </xdr:to>
    <xdr:sp macro="" textlink="">
      <xdr:nvSpPr>
        <xdr:cNvPr id="154" name="楕円 153"/>
        <xdr:cNvSpPr/>
      </xdr:nvSpPr>
      <xdr:spPr>
        <a:xfrm>
          <a:off x="13843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40657</xdr:rowOff>
    </xdr:from>
    <xdr:ext cx="762000" cy="259045"/>
    <xdr:sp macro="" textlink="">
      <xdr:nvSpPr>
        <xdr:cNvPr id="155" name="テキスト ボックス 154"/>
        <xdr:cNvSpPr txBox="1"/>
      </xdr:nvSpPr>
      <xdr:spPr>
        <a:xfrm>
          <a:off x="13512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6" name="楕円 155"/>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7" name="テキスト ボックス 156"/>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要因としては、こども医療費助成年齢引き上げ、現物化などによる医療費助成の増加、子ども子育て支援制度による町内５か所ある私立保育所をはじめ、こども園に移行した私立幼稚園などの運営費の増加などが大きく影響している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61</xdr:row>
      <xdr:rowOff>4535</xdr:rowOff>
    </xdr:to>
    <xdr:cxnSp macro="">
      <xdr:nvCxnSpPr>
        <xdr:cNvPr id="192" name="直線コネクタ 191"/>
        <xdr:cNvCxnSpPr/>
      </xdr:nvCxnSpPr>
      <xdr:spPr>
        <a:xfrm>
          <a:off x="3987800" y="102670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61</xdr:row>
      <xdr:rowOff>118835</xdr:rowOff>
    </xdr:to>
    <xdr:cxnSp macro="">
      <xdr:nvCxnSpPr>
        <xdr:cNvPr id="195" name="直線コネクタ 194"/>
        <xdr:cNvCxnSpPr/>
      </xdr:nvCxnSpPr>
      <xdr:spPr>
        <a:xfrm flipV="1">
          <a:off x="3098800" y="102670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61</xdr:row>
      <xdr:rowOff>118835</xdr:rowOff>
    </xdr:to>
    <xdr:cxnSp macro="">
      <xdr:nvCxnSpPr>
        <xdr:cNvPr id="198" name="直線コネクタ 197"/>
        <xdr:cNvCxnSpPr/>
      </xdr:nvCxnSpPr>
      <xdr:spPr>
        <a:xfrm>
          <a:off x="2209800" y="103650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61</xdr:row>
      <xdr:rowOff>20865</xdr:rowOff>
    </xdr:to>
    <xdr:cxnSp macro="">
      <xdr:nvCxnSpPr>
        <xdr:cNvPr id="201" name="直線コネクタ 200"/>
        <xdr:cNvCxnSpPr/>
      </xdr:nvCxnSpPr>
      <xdr:spPr>
        <a:xfrm flipV="1">
          <a:off x="1320800" y="10365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11" name="楕円 210"/>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97262</xdr:rowOff>
    </xdr:from>
    <xdr:ext cx="762000" cy="259045"/>
    <xdr:sp macro="" textlink="">
      <xdr:nvSpPr>
        <xdr:cNvPr id="212" name="扶助費該当値テキスト"/>
        <xdr:cNvSpPr txBox="1"/>
      </xdr:nvSpPr>
      <xdr:spPr>
        <a:xfrm>
          <a:off x="49149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68035</xdr:rowOff>
    </xdr:from>
    <xdr:to>
      <xdr:col>15</xdr:col>
      <xdr:colOff>149225</xdr:colOff>
      <xdr:row>61</xdr:row>
      <xdr:rowOff>169635</xdr:rowOff>
    </xdr:to>
    <xdr:sp macro="" textlink="">
      <xdr:nvSpPr>
        <xdr:cNvPr id="215" name="楕円 214"/>
        <xdr:cNvSpPr/>
      </xdr:nvSpPr>
      <xdr:spPr>
        <a:xfrm>
          <a:off x="3048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154412</xdr:rowOff>
    </xdr:from>
    <xdr:ext cx="762000" cy="259045"/>
    <xdr:sp macro="" textlink="">
      <xdr:nvSpPr>
        <xdr:cNvPr id="216" name="テキスト ボックス 215"/>
        <xdr:cNvSpPr txBox="1"/>
      </xdr:nvSpPr>
      <xdr:spPr>
        <a:xfrm>
          <a:off x="2717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17" name="楕円 216"/>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8" name="テキスト ボックス 217"/>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9" name="楕円 218"/>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20" name="テキスト ボックス 219"/>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今回下回った</a:t>
          </a:r>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下水道</a:t>
          </a:r>
          <a:r>
            <a:rPr kumimoji="1" lang="ja-JP" altLang="ja-JP" sz="1100" b="0" i="0" baseline="0">
              <a:solidFill>
                <a:schemeClr val="dk1"/>
              </a:solidFill>
              <a:effectLst/>
              <a:latin typeface="+mn-lt"/>
              <a:ea typeface="+mn-ea"/>
              <a:cs typeface="+mn-cs"/>
            </a:rPr>
            <a:t>特別会計への繰出金</a:t>
          </a:r>
          <a:r>
            <a:rPr kumimoji="1" lang="ja-JP" altLang="en-US" sz="1100" b="0" i="0" baseline="0">
              <a:solidFill>
                <a:schemeClr val="dk1"/>
              </a:solidFill>
              <a:effectLst/>
              <a:latin typeface="+mn-lt"/>
              <a:ea typeface="+mn-ea"/>
              <a:cs typeface="+mn-cs"/>
            </a:rPr>
            <a:t>の減少が</a:t>
          </a:r>
          <a:r>
            <a:rPr kumimoji="1" lang="ja-JP" altLang="ja-JP" sz="1100" b="0" i="0" baseline="0">
              <a:solidFill>
                <a:schemeClr val="dk1"/>
              </a:solidFill>
              <a:effectLst/>
              <a:latin typeface="+mn-lt"/>
              <a:ea typeface="+mn-ea"/>
              <a:cs typeface="+mn-cs"/>
            </a:rPr>
            <a:t>考えられる。</a:t>
          </a:r>
          <a:r>
            <a:rPr kumimoji="1" lang="ja-JP" altLang="en-US" sz="1100" b="0" i="0" baseline="0">
              <a:solidFill>
                <a:schemeClr val="dk1"/>
              </a:solidFill>
              <a:effectLst/>
              <a:latin typeface="+mn-lt"/>
              <a:ea typeface="+mn-ea"/>
              <a:cs typeface="+mn-cs"/>
            </a:rPr>
            <a:t>令和４年度は</a:t>
          </a:r>
          <a:r>
            <a:rPr kumimoji="1" lang="ja-JP" altLang="ja-JP" sz="1100" b="0" i="0" baseline="0">
              <a:solidFill>
                <a:schemeClr val="dk1"/>
              </a:solidFill>
              <a:effectLst/>
              <a:latin typeface="+mn-lt"/>
              <a:ea typeface="+mn-ea"/>
              <a:cs typeface="+mn-cs"/>
            </a:rPr>
            <a:t>下水道特別会計への繰出金と、介護保険特別会計への繰出金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と比較し、</a:t>
          </a:r>
          <a:r>
            <a:rPr kumimoji="1" lang="ja-JP" altLang="ja-JP" sz="1100" b="0" i="0" baseline="0">
              <a:solidFill>
                <a:schemeClr val="dk1"/>
              </a:solidFill>
              <a:effectLst/>
              <a:latin typeface="+mn-lt"/>
              <a:ea typeface="+mn-ea"/>
              <a:cs typeface="+mn-cs"/>
            </a:rPr>
            <a:t>減少している。</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繰出金の適正な支出に努める。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142240</xdr:rowOff>
    </xdr:to>
    <xdr:cxnSp macro="">
      <xdr:nvCxnSpPr>
        <xdr:cNvPr id="253" name="直線コネクタ 252"/>
        <xdr:cNvCxnSpPr/>
      </xdr:nvCxnSpPr>
      <xdr:spPr>
        <a:xfrm flipV="1">
          <a:off x="15671800" y="95529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130810</xdr:rowOff>
    </xdr:to>
    <xdr:cxnSp macro="">
      <xdr:nvCxnSpPr>
        <xdr:cNvPr id="256" name="直線コネクタ 255"/>
        <xdr:cNvCxnSpPr/>
      </xdr:nvCxnSpPr>
      <xdr:spPr>
        <a:xfrm flipV="1">
          <a:off x="14782800" y="9743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88900</xdr:rowOff>
    </xdr:to>
    <xdr:cxnSp macro="">
      <xdr:nvCxnSpPr>
        <xdr:cNvPr id="259" name="直線コネクタ 258"/>
        <xdr:cNvCxnSpPr/>
      </xdr:nvCxnSpPr>
      <xdr:spPr>
        <a:xfrm flipV="1">
          <a:off x="13893800" y="9903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88900</xdr:rowOff>
    </xdr:to>
    <xdr:cxnSp macro="">
      <xdr:nvCxnSpPr>
        <xdr:cNvPr id="262" name="直線コネクタ 261"/>
        <xdr:cNvCxnSpPr/>
      </xdr:nvCxnSpPr>
      <xdr:spPr>
        <a:xfrm>
          <a:off x="13004800" y="996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4" name="楕円 273"/>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5" name="テキスト ボックス 274"/>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平成１８年度から補助費の一律削減を実施しているところであり、類似団体平均を下回っている状況が続いている。今後も引き続き適正な補助費等の支出に努める。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68217</xdr:rowOff>
    </xdr:from>
    <xdr:to>
      <xdr:col>82</xdr:col>
      <xdr:colOff>107950</xdr:colOff>
      <xdr:row>34</xdr:row>
      <xdr:rowOff>87811</xdr:rowOff>
    </xdr:to>
    <xdr:cxnSp macro="">
      <xdr:nvCxnSpPr>
        <xdr:cNvPr id="316" name="直線コネクタ 315"/>
        <xdr:cNvCxnSpPr/>
      </xdr:nvCxnSpPr>
      <xdr:spPr>
        <a:xfrm>
          <a:off x="15671800" y="589751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29028</xdr:rowOff>
    </xdr:from>
    <xdr:to>
      <xdr:col>78</xdr:col>
      <xdr:colOff>69850</xdr:colOff>
      <xdr:row>34</xdr:row>
      <xdr:rowOff>68217</xdr:rowOff>
    </xdr:to>
    <xdr:cxnSp macro="">
      <xdr:nvCxnSpPr>
        <xdr:cNvPr id="319" name="直線コネクタ 318"/>
        <xdr:cNvCxnSpPr/>
      </xdr:nvCxnSpPr>
      <xdr:spPr>
        <a:xfrm>
          <a:off x="14782800" y="5858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34</xdr:row>
      <xdr:rowOff>61686</xdr:rowOff>
    </xdr:to>
    <xdr:cxnSp macro="">
      <xdr:nvCxnSpPr>
        <xdr:cNvPr id="322" name="直線コネクタ 321"/>
        <xdr:cNvCxnSpPr/>
      </xdr:nvCxnSpPr>
      <xdr:spPr>
        <a:xfrm flipV="1">
          <a:off x="13893800" y="5858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2903</xdr:rowOff>
    </xdr:from>
    <xdr:to>
      <xdr:col>69</xdr:col>
      <xdr:colOff>92075</xdr:colOff>
      <xdr:row>34</xdr:row>
      <xdr:rowOff>61686</xdr:rowOff>
    </xdr:to>
    <xdr:cxnSp macro="">
      <xdr:nvCxnSpPr>
        <xdr:cNvPr id="325" name="直線コネクタ 324"/>
        <xdr:cNvCxnSpPr/>
      </xdr:nvCxnSpPr>
      <xdr:spPr>
        <a:xfrm>
          <a:off x="13004800" y="58322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37011</xdr:rowOff>
    </xdr:from>
    <xdr:to>
      <xdr:col>82</xdr:col>
      <xdr:colOff>158750</xdr:colOff>
      <xdr:row>34</xdr:row>
      <xdr:rowOff>138611</xdr:rowOff>
    </xdr:to>
    <xdr:sp macro="" textlink="">
      <xdr:nvSpPr>
        <xdr:cNvPr id="335" name="楕円 334"/>
        <xdr:cNvSpPr/>
      </xdr:nvSpPr>
      <xdr:spPr>
        <a:xfrm>
          <a:off x="164592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53538</xdr:rowOff>
    </xdr:from>
    <xdr:ext cx="762000" cy="259045"/>
    <xdr:sp macro="" textlink="">
      <xdr:nvSpPr>
        <xdr:cNvPr id="336" name="補助費等該当値テキスト"/>
        <xdr:cNvSpPr txBox="1"/>
      </xdr:nvSpPr>
      <xdr:spPr>
        <a:xfrm>
          <a:off x="16598900" y="571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17417</xdr:rowOff>
    </xdr:from>
    <xdr:to>
      <xdr:col>78</xdr:col>
      <xdr:colOff>120650</xdr:colOff>
      <xdr:row>34</xdr:row>
      <xdr:rowOff>119017</xdr:rowOff>
    </xdr:to>
    <xdr:sp macro="" textlink="">
      <xdr:nvSpPr>
        <xdr:cNvPr id="337" name="楕円 336"/>
        <xdr:cNvSpPr/>
      </xdr:nvSpPr>
      <xdr:spPr>
        <a:xfrm>
          <a:off x="15621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129194</xdr:rowOff>
    </xdr:from>
    <xdr:ext cx="736600" cy="259045"/>
    <xdr:sp macro="" textlink="">
      <xdr:nvSpPr>
        <xdr:cNvPr id="338" name="テキスト ボックス 337"/>
        <xdr:cNvSpPr txBox="1"/>
      </xdr:nvSpPr>
      <xdr:spPr>
        <a:xfrm>
          <a:off x="15290800" y="561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149678</xdr:rowOff>
    </xdr:from>
    <xdr:to>
      <xdr:col>74</xdr:col>
      <xdr:colOff>31750</xdr:colOff>
      <xdr:row>34</xdr:row>
      <xdr:rowOff>79828</xdr:rowOff>
    </xdr:to>
    <xdr:sp macro="" textlink="">
      <xdr:nvSpPr>
        <xdr:cNvPr id="339" name="楕円 338"/>
        <xdr:cNvSpPr/>
      </xdr:nvSpPr>
      <xdr:spPr>
        <a:xfrm>
          <a:off x="14732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90005</xdr:rowOff>
    </xdr:from>
    <xdr:ext cx="762000" cy="259045"/>
    <xdr:sp macro="" textlink="">
      <xdr:nvSpPr>
        <xdr:cNvPr id="340" name="テキスト ボックス 339"/>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41" name="楕円 340"/>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42" name="テキスト ボックス 341"/>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123553</xdr:rowOff>
    </xdr:from>
    <xdr:to>
      <xdr:col>65</xdr:col>
      <xdr:colOff>53975</xdr:colOff>
      <xdr:row>34</xdr:row>
      <xdr:rowOff>53703</xdr:rowOff>
    </xdr:to>
    <xdr:sp macro="" textlink="">
      <xdr:nvSpPr>
        <xdr:cNvPr id="343" name="楕円 342"/>
        <xdr:cNvSpPr/>
      </xdr:nvSpPr>
      <xdr:spPr>
        <a:xfrm>
          <a:off x="12954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63880</xdr:rowOff>
    </xdr:from>
    <xdr:ext cx="762000" cy="259045"/>
    <xdr:sp macro="" textlink="">
      <xdr:nvSpPr>
        <xdr:cNvPr id="344" name="テキスト ボックス 343"/>
        <xdr:cNvSpPr txBox="1"/>
      </xdr:nvSpPr>
      <xdr:spPr>
        <a:xfrm>
          <a:off x="12623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等の償還金の増加により、公債費が増加傾向にある。今後も大規模事業計画に伴う地方債借入れによる償還金の増加により、公債費の経常収支比率は増加傾向が続くと考えられる。後年度の財政運営に過度の負担とならないよう起債計画により、適正な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85852</xdr:rowOff>
    </xdr:to>
    <xdr:cxnSp macro="">
      <xdr:nvCxnSpPr>
        <xdr:cNvPr id="374" name="直線コネクタ 373"/>
        <xdr:cNvCxnSpPr/>
      </xdr:nvCxnSpPr>
      <xdr:spPr>
        <a:xfrm>
          <a:off x="3987800" y="13111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127000</xdr:rowOff>
    </xdr:to>
    <xdr:cxnSp macro="">
      <xdr:nvCxnSpPr>
        <xdr:cNvPr id="377" name="直線コネクタ 376"/>
        <xdr:cNvCxnSpPr/>
      </xdr:nvCxnSpPr>
      <xdr:spPr>
        <a:xfrm flipV="1">
          <a:off x="3098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127000</xdr:rowOff>
    </xdr:to>
    <xdr:cxnSp macro="">
      <xdr:nvCxnSpPr>
        <xdr:cNvPr id="380" name="直線コネクタ 379"/>
        <xdr:cNvCxnSpPr/>
      </xdr:nvCxnSpPr>
      <xdr:spPr>
        <a:xfrm>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104139</xdr:rowOff>
    </xdr:to>
    <xdr:cxnSp macro="">
      <xdr:nvCxnSpPr>
        <xdr:cNvPr id="383" name="直線コネクタ 382"/>
        <xdr:cNvCxnSpPr/>
      </xdr:nvCxnSpPr>
      <xdr:spPr>
        <a:xfrm>
          <a:off x="1320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93" name="楕円 392"/>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94" name="公債費該当値テキスト"/>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9" name="楕円 398"/>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0" name="テキスト ボックス 399"/>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401" name="楕円 400"/>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402" name="テキスト ボックス 401"/>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とほぼ同程度の状況となった。今後も</a:t>
          </a:r>
          <a:r>
            <a:rPr kumimoji="1" lang="ja-JP" altLang="ja-JP" sz="1100" b="0" i="0" baseline="0">
              <a:solidFill>
                <a:schemeClr val="dk1"/>
              </a:solidFill>
              <a:effectLst/>
              <a:latin typeface="+mn-lt"/>
              <a:ea typeface="+mn-ea"/>
              <a:cs typeface="+mn-cs"/>
            </a:rPr>
            <a:t>事務事業の効率的な運営に努める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58420</xdr:rowOff>
    </xdr:to>
    <xdr:cxnSp macro="">
      <xdr:nvCxnSpPr>
        <xdr:cNvPr id="433" name="直線コネクタ 432"/>
        <xdr:cNvCxnSpPr/>
      </xdr:nvCxnSpPr>
      <xdr:spPr>
        <a:xfrm>
          <a:off x="15671800" y="13038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77</xdr:row>
      <xdr:rowOff>124713</xdr:rowOff>
    </xdr:to>
    <xdr:cxnSp macro="">
      <xdr:nvCxnSpPr>
        <xdr:cNvPr id="436" name="直線コネクタ 435"/>
        <xdr:cNvCxnSpPr/>
      </xdr:nvCxnSpPr>
      <xdr:spPr>
        <a:xfrm flipV="1">
          <a:off x="14782800" y="13038328"/>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145287</xdr:rowOff>
    </xdr:to>
    <xdr:cxnSp macro="">
      <xdr:nvCxnSpPr>
        <xdr:cNvPr id="439" name="直線コネクタ 438"/>
        <xdr:cNvCxnSpPr/>
      </xdr:nvCxnSpPr>
      <xdr:spPr>
        <a:xfrm flipV="1">
          <a:off x="13893800" y="133263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145287</xdr:rowOff>
    </xdr:to>
    <xdr:cxnSp macro="">
      <xdr:nvCxnSpPr>
        <xdr:cNvPr id="442" name="直線コネクタ 441"/>
        <xdr:cNvCxnSpPr/>
      </xdr:nvCxnSpPr>
      <xdr:spPr>
        <a:xfrm>
          <a:off x="13004800" y="134452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2" name="楕円 451"/>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3"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4" name="楕円 453"/>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5" name="テキスト ボックス 454"/>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6" name="楕円 455"/>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57" name="テキスト ボックス 456"/>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8" name="楕円 457"/>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9" name="テキスト ボックス 458"/>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60" name="楕円 459"/>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61" name="テキスト ボックス 460"/>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152311</xdr:rowOff>
    </xdr:from>
    <xdr:to>
      <xdr:col>29</xdr:col>
      <xdr:colOff>127000</xdr:colOff>
      <xdr:row>20</xdr:row>
      <xdr:rowOff>4267</xdr:rowOff>
    </xdr:to>
    <xdr:cxnSp macro="">
      <xdr:nvCxnSpPr>
        <xdr:cNvPr id="50" name="直線コネクタ 49"/>
        <xdr:cNvCxnSpPr/>
      </xdr:nvCxnSpPr>
      <xdr:spPr bwMode="auto">
        <a:xfrm flipV="1">
          <a:off x="5003800" y="3457486"/>
          <a:ext cx="647700" cy="2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4267</xdr:rowOff>
    </xdr:from>
    <xdr:to>
      <xdr:col>26</xdr:col>
      <xdr:colOff>50800</xdr:colOff>
      <xdr:row>20</xdr:row>
      <xdr:rowOff>30251</xdr:rowOff>
    </xdr:to>
    <xdr:cxnSp macro="">
      <xdr:nvCxnSpPr>
        <xdr:cNvPr id="53" name="直線コネクタ 52"/>
        <xdr:cNvCxnSpPr/>
      </xdr:nvCxnSpPr>
      <xdr:spPr bwMode="auto">
        <a:xfrm flipV="1">
          <a:off x="4305300" y="3480892"/>
          <a:ext cx="6985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30251</xdr:rowOff>
    </xdr:from>
    <xdr:to>
      <xdr:col>22</xdr:col>
      <xdr:colOff>114300</xdr:colOff>
      <xdr:row>20</xdr:row>
      <xdr:rowOff>59220</xdr:rowOff>
    </xdr:to>
    <xdr:cxnSp macro="">
      <xdr:nvCxnSpPr>
        <xdr:cNvPr id="56" name="直線コネクタ 55"/>
        <xdr:cNvCxnSpPr/>
      </xdr:nvCxnSpPr>
      <xdr:spPr bwMode="auto">
        <a:xfrm flipV="1">
          <a:off x="3606800" y="3506876"/>
          <a:ext cx="698500" cy="2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55804</xdr:rowOff>
    </xdr:from>
    <xdr:to>
      <xdr:col>18</xdr:col>
      <xdr:colOff>177800</xdr:colOff>
      <xdr:row>20</xdr:row>
      <xdr:rowOff>59220</xdr:rowOff>
    </xdr:to>
    <xdr:cxnSp macro="">
      <xdr:nvCxnSpPr>
        <xdr:cNvPr id="59" name="直線コネクタ 58"/>
        <xdr:cNvCxnSpPr/>
      </xdr:nvCxnSpPr>
      <xdr:spPr bwMode="auto">
        <a:xfrm>
          <a:off x="2908300" y="3532429"/>
          <a:ext cx="698500" cy="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101511</xdr:rowOff>
    </xdr:from>
    <xdr:to>
      <xdr:col>29</xdr:col>
      <xdr:colOff>177800</xdr:colOff>
      <xdr:row>20</xdr:row>
      <xdr:rowOff>31661</xdr:rowOff>
    </xdr:to>
    <xdr:sp macro="" textlink="">
      <xdr:nvSpPr>
        <xdr:cNvPr id="69" name="楕円 68"/>
        <xdr:cNvSpPr/>
      </xdr:nvSpPr>
      <xdr:spPr bwMode="auto">
        <a:xfrm>
          <a:off x="5600700" y="34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10088</xdr:rowOff>
    </xdr:from>
    <xdr:ext cx="762000" cy="259045"/>
    <xdr:sp macro="" textlink="">
      <xdr:nvSpPr>
        <xdr:cNvPr id="70" name="人口1人当たり決算額の推移該当値テキスト130"/>
        <xdr:cNvSpPr txBox="1"/>
      </xdr:nvSpPr>
      <xdr:spPr>
        <a:xfrm>
          <a:off x="5740400" y="331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124917</xdr:rowOff>
    </xdr:from>
    <xdr:to>
      <xdr:col>26</xdr:col>
      <xdr:colOff>101600</xdr:colOff>
      <xdr:row>20</xdr:row>
      <xdr:rowOff>55067</xdr:rowOff>
    </xdr:to>
    <xdr:sp macro="" textlink="">
      <xdr:nvSpPr>
        <xdr:cNvPr id="71" name="楕円 70"/>
        <xdr:cNvSpPr/>
      </xdr:nvSpPr>
      <xdr:spPr bwMode="auto">
        <a:xfrm>
          <a:off x="4953000" y="343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39844</xdr:rowOff>
    </xdr:from>
    <xdr:ext cx="736600" cy="259045"/>
    <xdr:sp macro="" textlink="">
      <xdr:nvSpPr>
        <xdr:cNvPr id="72" name="テキスト ボックス 71"/>
        <xdr:cNvSpPr txBox="1"/>
      </xdr:nvSpPr>
      <xdr:spPr>
        <a:xfrm>
          <a:off x="4622800" y="351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150901</xdr:rowOff>
    </xdr:from>
    <xdr:to>
      <xdr:col>22</xdr:col>
      <xdr:colOff>165100</xdr:colOff>
      <xdr:row>20</xdr:row>
      <xdr:rowOff>81051</xdr:rowOff>
    </xdr:to>
    <xdr:sp macro="" textlink="">
      <xdr:nvSpPr>
        <xdr:cNvPr id="73" name="楕円 72"/>
        <xdr:cNvSpPr/>
      </xdr:nvSpPr>
      <xdr:spPr bwMode="auto">
        <a:xfrm>
          <a:off x="4254500" y="34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65828</xdr:rowOff>
    </xdr:from>
    <xdr:ext cx="762000" cy="259045"/>
    <xdr:sp macro="" textlink="">
      <xdr:nvSpPr>
        <xdr:cNvPr id="74" name="テキスト ボックス 73"/>
        <xdr:cNvSpPr txBox="1"/>
      </xdr:nvSpPr>
      <xdr:spPr>
        <a:xfrm>
          <a:off x="3924300" y="354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8420</xdr:rowOff>
    </xdr:from>
    <xdr:to>
      <xdr:col>19</xdr:col>
      <xdr:colOff>38100</xdr:colOff>
      <xdr:row>20</xdr:row>
      <xdr:rowOff>110020</xdr:rowOff>
    </xdr:to>
    <xdr:sp macro="" textlink="">
      <xdr:nvSpPr>
        <xdr:cNvPr id="75" name="楕円 74"/>
        <xdr:cNvSpPr/>
      </xdr:nvSpPr>
      <xdr:spPr bwMode="auto">
        <a:xfrm>
          <a:off x="3556000" y="348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94797</xdr:rowOff>
    </xdr:from>
    <xdr:ext cx="762000" cy="259045"/>
    <xdr:sp macro="" textlink="">
      <xdr:nvSpPr>
        <xdr:cNvPr id="76" name="テキスト ボックス 75"/>
        <xdr:cNvSpPr txBox="1"/>
      </xdr:nvSpPr>
      <xdr:spPr>
        <a:xfrm>
          <a:off x="3225800" y="35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5004</xdr:rowOff>
    </xdr:from>
    <xdr:to>
      <xdr:col>15</xdr:col>
      <xdr:colOff>101600</xdr:colOff>
      <xdr:row>20</xdr:row>
      <xdr:rowOff>106604</xdr:rowOff>
    </xdr:to>
    <xdr:sp macro="" textlink="">
      <xdr:nvSpPr>
        <xdr:cNvPr id="77" name="楕円 76"/>
        <xdr:cNvSpPr/>
      </xdr:nvSpPr>
      <xdr:spPr bwMode="auto">
        <a:xfrm>
          <a:off x="2857500" y="34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91381</xdr:rowOff>
    </xdr:from>
    <xdr:ext cx="762000" cy="259045"/>
    <xdr:sp macro="" textlink="">
      <xdr:nvSpPr>
        <xdr:cNvPr id="78" name="テキスト ボックス 77"/>
        <xdr:cNvSpPr txBox="1"/>
      </xdr:nvSpPr>
      <xdr:spPr>
        <a:xfrm>
          <a:off x="2527300" y="35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111821</xdr:rowOff>
    </xdr:from>
    <xdr:to>
      <xdr:col>29</xdr:col>
      <xdr:colOff>127000</xdr:colOff>
      <xdr:row>37</xdr:row>
      <xdr:rowOff>112644</xdr:rowOff>
    </xdr:to>
    <xdr:cxnSp macro="">
      <xdr:nvCxnSpPr>
        <xdr:cNvPr id="110" name="直線コネクタ 109"/>
        <xdr:cNvCxnSpPr/>
      </xdr:nvCxnSpPr>
      <xdr:spPr bwMode="auto">
        <a:xfrm>
          <a:off x="5003800" y="7236521"/>
          <a:ext cx="647700" cy="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109100</xdr:rowOff>
    </xdr:from>
    <xdr:to>
      <xdr:col>26</xdr:col>
      <xdr:colOff>50800</xdr:colOff>
      <xdr:row>37</xdr:row>
      <xdr:rowOff>111821</xdr:rowOff>
    </xdr:to>
    <xdr:cxnSp macro="">
      <xdr:nvCxnSpPr>
        <xdr:cNvPr id="113" name="直線コネクタ 112"/>
        <xdr:cNvCxnSpPr/>
      </xdr:nvCxnSpPr>
      <xdr:spPr bwMode="auto">
        <a:xfrm>
          <a:off x="4305300" y="7233800"/>
          <a:ext cx="698500" cy="2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109100</xdr:rowOff>
    </xdr:from>
    <xdr:to>
      <xdr:col>22</xdr:col>
      <xdr:colOff>114300</xdr:colOff>
      <xdr:row>37</xdr:row>
      <xdr:rowOff>109581</xdr:rowOff>
    </xdr:to>
    <xdr:cxnSp macro="">
      <xdr:nvCxnSpPr>
        <xdr:cNvPr id="116" name="直線コネクタ 115"/>
        <xdr:cNvCxnSpPr/>
      </xdr:nvCxnSpPr>
      <xdr:spPr bwMode="auto">
        <a:xfrm flipV="1">
          <a:off x="3606800" y="7233800"/>
          <a:ext cx="698500" cy="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109581</xdr:rowOff>
    </xdr:from>
    <xdr:to>
      <xdr:col>18</xdr:col>
      <xdr:colOff>177800</xdr:colOff>
      <xdr:row>37</xdr:row>
      <xdr:rowOff>157312</xdr:rowOff>
    </xdr:to>
    <xdr:cxnSp macro="">
      <xdr:nvCxnSpPr>
        <xdr:cNvPr id="119" name="直線コネクタ 118"/>
        <xdr:cNvCxnSpPr/>
      </xdr:nvCxnSpPr>
      <xdr:spPr bwMode="auto">
        <a:xfrm flipV="1">
          <a:off x="2908300" y="7234281"/>
          <a:ext cx="698500" cy="47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61844</xdr:rowOff>
    </xdr:from>
    <xdr:to>
      <xdr:col>29</xdr:col>
      <xdr:colOff>177800</xdr:colOff>
      <xdr:row>37</xdr:row>
      <xdr:rowOff>163444</xdr:rowOff>
    </xdr:to>
    <xdr:sp macro="" textlink="">
      <xdr:nvSpPr>
        <xdr:cNvPr id="129" name="楕円 128"/>
        <xdr:cNvSpPr/>
      </xdr:nvSpPr>
      <xdr:spPr bwMode="auto">
        <a:xfrm>
          <a:off x="5600700" y="718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33921</xdr:rowOff>
    </xdr:from>
    <xdr:ext cx="762000" cy="259045"/>
    <xdr:sp macro="" textlink="">
      <xdr:nvSpPr>
        <xdr:cNvPr id="130" name="人口1人当たり決算額の推移該当値テキスト445"/>
        <xdr:cNvSpPr txBox="1"/>
      </xdr:nvSpPr>
      <xdr:spPr>
        <a:xfrm>
          <a:off x="5740400" y="71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61021</xdr:rowOff>
    </xdr:from>
    <xdr:to>
      <xdr:col>26</xdr:col>
      <xdr:colOff>101600</xdr:colOff>
      <xdr:row>37</xdr:row>
      <xdr:rowOff>162621</xdr:rowOff>
    </xdr:to>
    <xdr:sp macro="" textlink="">
      <xdr:nvSpPr>
        <xdr:cNvPr id="131" name="楕円 130"/>
        <xdr:cNvSpPr/>
      </xdr:nvSpPr>
      <xdr:spPr bwMode="auto">
        <a:xfrm>
          <a:off x="4953000" y="718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147398</xdr:rowOff>
    </xdr:from>
    <xdr:ext cx="736600" cy="259045"/>
    <xdr:sp macro="" textlink="">
      <xdr:nvSpPr>
        <xdr:cNvPr id="132" name="テキスト ボックス 131"/>
        <xdr:cNvSpPr txBox="1"/>
      </xdr:nvSpPr>
      <xdr:spPr>
        <a:xfrm>
          <a:off x="4622800" y="7272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58300</xdr:rowOff>
    </xdr:from>
    <xdr:to>
      <xdr:col>22</xdr:col>
      <xdr:colOff>165100</xdr:colOff>
      <xdr:row>37</xdr:row>
      <xdr:rowOff>159900</xdr:rowOff>
    </xdr:to>
    <xdr:sp macro="" textlink="">
      <xdr:nvSpPr>
        <xdr:cNvPr id="133" name="楕円 132"/>
        <xdr:cNvSpPr/>
      </xdr:nvSpPr>
      <xdr:spPr bwMode="auto">
        <a:xfrm>
          <a:off x="4254500" y="7183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144677</xdr:rowOff>
    </xdr:from>
    <xdr:ext cx="762000" cy="259045"/>
    <xdr:sp macro="" textlink="">
      <xdr:nvSpPr>
        <xdr:cNvPr id="134" name="テキスト ボックス 133"/>
        <xdr:cNvSpPr txBox="1"/>
      </xdr:nvSpPr>
      <xdr:spPr>
        <a:xfrm>
          <a:off x="3924300" y="72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58781</xdr:rowOff>
    </xdr:from>
    <xdr:to>
      <xdr:col>19</xdr:col>
      <xdr:colOff>38100</xdr:colOff>
      <xdr:row>37</xdr:row>
      <xdr:rowOff>160381</xdr:rowOff>
    </xdr:to>
    <xdr:sp macro="" textlink="">
      <xdr:nvSpPr>
        <xdr:cNvPr id="135" name="楕円 134"/>
        <xdr:cNvSpPr/>
      </xdr:nvSpPr>
      <xdr:spPr bwMode="auto">
        <a:xfrm>
          <a:off x="3556000" y="718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145158</xdr:rowOff>
    </xdr:from>
    <xdr:ext cx="762000" cy="259045"/>
    <xdr:sp macro="" textlink="">
      <xdr:nvSpPr>
        <xdr:cNvPr id="136" name="テキスト ボックス 135"/>
        <xdr:cNvSpPr txBox="1"/>
      </xdr:nvSpPr>
      <xdr:spPr>
        <a:xfrm>
          <a:off x="3225800" y="726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106512</xdr:rowOff>
    </xdr:from>
    <xdr:to>
      <xdr:col>15</xdr:col>
      <xdr:colOff>101600</xdr:colOff>
      <xdr:row>37</xdr:row>
      <xdr:rowOff>208112</xdr:rowOff>
    </xdr:to>
    <xdr:sp macro="" textlink="">
      <xdr:nvSpPr>
        <xdr:cNvPr id="137" name="楕円 136"/>
        <xdr:cNvSpPr/>
      </xdr:nvSpPr>
      <xdr:spPr bwMode="auto">
        <a:xfrm>
          <a:off x="2857500" y="723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192889</xdr:rowOff>
    </xdr:from>
    <xdr:ext cx="762000" cy="259045"/>
    <xdr:sp macro="" textlink="">
      <xdr:nvSpPr>
        <xdr:cNvPr id="138" name="テキスト ボックス 137"/>
        <xdr:cNvSpPr txBox="1"/>
      </xdr:nvSpPr>
      <xdr:spPr>
        <a:xfrm>
          <a:off x="2527300" y="73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18,446
17,836
8.10
7,789,539
7,289,531
482,088
4,320,318
5,518,102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75764</xdr:rowOff>
    </xdr:from>
    <xdr:to>
      <xdr:col>24</xdr:col>
      <xdr:colOff>63500</xdr:colOff>
      <xdr:row>37</xdr:row>
      <xdr:rowOff>110282</xdr:rowOff>
    </xdr:to>
    <xdr:cxnSp macro="">
      <xdr:nvCxnSpPr>
        <xdr:cNvPr id="65" name="直線コネクタ 64"/>
        <xdr:cNvCxnSpPr/>
      </xdr:nvCxnSpPr>
      <xdr:spPr>
        <a:xfrm flipV="1">
          <a:off x="3797300" y="6419414"/>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110282</xdr:rowOff>
    </xdr:from>
    <xdr:to>
      <xdr:col>19</xdr:col>
      <xdr:colOff>177800</xdr:colOff>
      <xdr:row>37</xdr:row>
      <xdr:rowOff>136414</xdr:rowOff>
    </xdr:to>
    <xdr:cxnSp macro="">
      <xdr:nvCxnSpPr>
        <xdr:cNvPr id="68" name="直線コネクタ 67"/>
        <xdr:cNvCxnSpPr/>
      </xdr:nvCxnSpPr>
      <xdr:spPr>
        <a:xfrm flipV="1">
          <a:off x="2908300" y="6453932"/>
          <a:ext cx="889000" cy="2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136414</xdr:rowOff>
    </xdr:from>
    <xdr:to>
      <xdr:col>15</xdr:col>
      <xdr:colOff>50800</xdr:colOff>
      <xdr:row>38</xdr:row>
      <xdr:rowOff>141643</xdr:rowOff>
    </xdr:to>
    <xdr:cxnSp macro="">
      <xdr:nvCxnSpPr>
        <xdr:cNvPr id="71" name="直線コネクタ 70"/>
        <xdr:cNvCxnSpPr/>
      </xdr:nvCxnSpPr>
      <xdr:spPr>
        <a:xfrm flipV="1">
          <a:off x="2019300" y="6480064"/>
          <a:ext cx="889000" cy="1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127198</xdr:rowOff>
    </xdr:from>
    <xdr:to>
      <xdr:col>10</xdr:col>
      <xdr:colOff>114300</xdr:colOff>
      <xdr:row>38</xdr:row>
      <xdr:rowOff>141643</xdr:rowOff>
    </xdr:to>
    <xdr:cxnSp macro="">
      <xdr:nvCxnSpPr>
        <xdr:cNvPr id="74" name="直線コネクタ 73"/>
        <xdr:cNvCxnSpPr/>
      </xdr:nvCxnSpPr>
      <xdr:spPr>
        <a:xfrm>
          <a:off x="1130300" y="6642298"/>
          <a:ext cx="8890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24964</xdr:rowOff>
    </xdr:from>
    <xdr:to>
      <xdr:col>24</xdr:col>
      <xdr:colOff>114300</xdr:colOff>
      <xdr:row>37</xdr:row>
      <xdr:rowOff>126564</xdr:rowOff>
    </xdr:to>
    <xdr:sp macro="" textlink="">
      <xdr:nvSpPr>
        <xdr:cNvPr id="84" name="楕円 83"/>
        <xdr:cNvSpPr/>
      </xdr:nvSpPr>
      <xdr:spPr>
        <a:xfrm>
          <a:off x="4584700" y="63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3391</xdr:rowOff>
    </xdr:from>
    <xdr:ext cx="534377" cy="259045"/>
    <xdr:sp macro="" textlink="">
      <xdr:nvSpPr>
        <xdr:cNvPr id="85" name="人件費該当値テキスト"/>
        <xdr:cNvSpPr txBox="1"/>
      </xdr:nvSpPr>
      <xdr:spPr>
        <a:xfrm>
          <a:off x="4686300" y="63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59482</xdr:rowOff>
    </xdr:from>
    <xdr:to>
      <xdr:col>20</xdr:col>
      <xdr:colOff>38100</xdr:colOff>
      <xdr:row>37</xdr:row>
      <xdr:rowOff>161082</xdr:rowOff>
    </xdr:to>
    <xdr:sp macro="" textlink="">
      <xdr:nvSpPr>
        <xdr:cNvPr id="86" name="楕円 85"/>
        <xdr:cNvSpPr/>
      </xdr:nvSpPr>
      <xdr:spPr>
        <a:xfrm>
          <a:off x="3746500" y="64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152209</xdr:rowOff>
    </xdr:from>
    <xdr:ext cx="534377" cy="259045"/>
    <xdr:sp macro="" textlink="">
      <xdr:nvSpPr>
        <xdr:cNvPr id="87" name="テキスト ボックス 86"/>
        <xdr:cNvSpPr txBox="1"/>
      </xdr:nvSpPr>
      <xdr:spPr>
        <a:xfrm>
          <a:off x="3530111" y="64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85614</xdr:rowOff>
    </xdr:from>
    <xdr:to>
      <xdr:col>15</xdr:col>
      <xdr:colOff>101600</xdr:colOff>
      <xdr:row>38</xdr:row>
      <xdr:rowOff>15763</xdr:rowOff>
    </xdr:to>
    <xdr:sp macro="" textlink="">
      <xdr:nvSpPr>
        <xdr:cNvPr id="88" name="楕円 87"/>
        <xdr:cNvSpPr/>
      </xdr:nvSpPr>
      <xdr:spPr>
        <a:xfrm>
          <a:off x="2857500" y="64292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6891</xdr:rowOff>
    </xdr:from>
    <xdr:ext cx="534377" cy="259045"/>
    <xdr:sp macro="" textlink="">
      <xdr:nvSpPr>
        <xdr:cNvPr id="89" name="テキスト ボックス 88"/>
        <xdr:cNvSpPr txBox="1"/>
      </xdr:nvSpPr>
      <xdr:spPr>
        <a:xfrm>
          <a:off x="2641111" y="65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90843</xdr:rowOff>
    </xdr:from>
    <xdr:to>
      <xdr:col>10</xdr:col>
      <xdr:colOff>165100</xdr:colOff>
      <xdr:row>39</xdr:row>
      <xdr:rowOff>20993</xdr:rowOff>
    </xdr:to>
    <xdr:sp macro="" textlink="">
      <xdr:nvSpPr>
        <xdr:cNvPr id="90" name="楕円 89"/>
        <xdr:cNvSpPr/>
      </xdr:nvSpPr>
      <xdr:spPr>
        <a:xfrm>
          <a:off x="1968500" y="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12120</xdr:rowOff>
    </xdr:from>
    <xdr:ext cx="534377" cy="259045"/>
    <xdr:sp macro="" textlink="">
      <xdr:nvSpPr>
        <xdr:cNvPr id="91" name="テキスト ボックス 90"/>
        <xdr:cNvSpPr txBox="1"/>
      </xdr:nvSpPr>
      <xdr:spPr>
        <a:xfrm>
          <a:off x="1752111" y="66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76398</xdr:rowOff>
    </xdr:from>
    <xdr:to>
      <xdr:col>6</xdr:col>
      <xdr:colOff>38100</xdr:colOff>
      <xdr:row>39</xdr:row>
      <xdr:rowOff>6548</xdr:rowOff>
    </xdr:to>
    <xdr:sp macro="" textlink="">
      <xdr:nvSpPr>
        <xdr:cNvPr id="92" name="楕円 91"/>
        <xdr:cNvSpPr/>
      </xdr:nvSpPr>
      <xdr:spPr>
        <a:xfrm>
          <a:off x="1079500" y="65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169125</xdr:rowOff>
    </xdr:from>
    <xdr:ext cx="534377" cy="259045"/>
    <xdr:sp macro="" textlink="">
      <xdr:nvSpPr>
        <xdr:cNvPr id="93" name="テキスト ボックス 92"/>
        <xdr:cNvSpPr txBox="1"/>
      </xdr:nvSpPr>
      <xdr:spPr>
        <a:xfrm>
          <a:off x="863111" y="668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146418</xdr:rowOff>
    </xdr:from>
    <xdr:to>
      <xdr:col>24</xdr:col>
      <xdr:colOff>63500</xdr:colOff>
      <xdr:row>58</xdr:row>
      <xdr:rowOff>147701</xdr:rowOff>
    </xdr:to>
    <xdr:cxnSp macro="">
      <xdr:nvCxnSpPr>
        <xdr:cNvPr id="123" name="直線コネクタ 122"/>
        <xdr:cNvCxnSpPr/>
      </xdr:nvCxnSpPr>
      <xdr:spPr>
        <a:xfrm flipV="1">
          <a:off x="3797300" y="10090518"/>
          <a:ext cx="8382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147701</xdr:rowOff>
    </xdr:from>
    <xdr:to>
      <xdr:col>19</xdr:col>
      <xdr:colOff>177800</xdr:colOff>
      <xdr:row>59</xdr:row>
      <xdr:rowOff>35585</xdr:rowOff>
    </xdr:to>
    <xdr:cxnSp macro="">
      <xdr:nvCxnSpPr>
        <xdr:cNvPr id="126" name="直線コネクタ 125"/>
        <xdr:cNvCxnSpPr/>
      </xdr:nvCxnSpPr>
      <xdr:spPr>
        <a:xfrm flipV="1">
          <a:off x="2908300" y="10091801"/>
          <a:ext cx="889000" cy="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55449</xdr:rowOff>
    </xdr:from>
    <xdr:to>
      <xdr:col>15</xdr:col>
      <xdr:colOff>50800</xdr:colOff>
      <xdr:row>59</xdr:row>
      <xdr:rowOff>35585</xdr:rowOff>
    </xdr:to>
    <xdr:cxnSp macro="">
      <xdr:nvCxnSpPr>
        <xdr:cNvPr id="129" name="直線コネクタ 128"/>
        <xdr:cNvCxnSpPr/>
      </xdr:nvCxnSpPr>
      <xdr:spPr>
        <a:xfrm>
          <a:off x="2019300" y="9999549"/>
          <a:ext cx="889000" cy="1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52108</xdr:rowOff>
    </xdr:from>
    <xdr:to>
      <xdr:col>10</xdr:col>
      <xdr:colOff>114300</xdr:colOff>
      <xdr:row>58</xdr:row>
      <xdr:rowOff>55449</xdr:rowOff>
    </xdr:to>
    <xdr:cxnSp macro="">
      <xdr:nvCxnSpPr>
        <xdr:cNvPr id="132" name="直線コネクタ 131"/>
        <xdr:cNvCxnSpPr/>
      </xdr:nvCxnSpPr>
      <xdr:spPr>
        <a:xfrm>
          <a:off x="1130300" y="9996208"/>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95618</xdr:rowOff>
    </xdr:from>
    <xdr:to>
      <xdr:col>24</xdr:col>
      <xdr:colOff>114300</xdr:colOff>
      <xdr:row>59</xdr:row>
      <xdr:rowOff>25768</xdr:rowOff>
    </xdr:to>
    <xdr:sp macro="" textlink="">
      <xdr:nvSpPr>
        <xdr:cNvPr id="142" name="楕円 141"/>
        <xdr:cNvSpPr/>
      </xdr:nvSpPr>
      <xdr:spPr>
        <a:xfrm>
          <a:off x="4584700" y="100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10545</xdr:rowOff>
    </xdr:from>
    <xdr:ext cx="534377" cy="259045"/>
    <xdr:sp macro="" textlink="">
      <xdr:nvSpPr>
        <xdr:cNvPr id="143" name="物件費該当値テキスト"/>
        <xdr:cNvSpPr txBox="1"/>
      </xdr:nvSpPr>
      <xdr:spPr>
        <a:xfrm>
          <a:off x="4686300" y="99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96901</xdr:rowOff>
    </xdr:from>
    <xdr:to>
      <xdr:col>20</xdr:col>
      <xdr:colOff>38100</xdr:colOff>
      <xdr:row>59</xdr:row>
      <xdr:rowOff>27051</xdr:rowOff>
    </xdr:to>
    <xdr:sp macro="" textlink="">
      <xdr:nvSpPr>
        <xdr:cNvPr id="144" name="楕円 143"/>
        <xdr:cNvSpPr/>
      </xdr:nvSpPr>
      <xdr:spPr>
        <a:xfrm>
          <a:off x="3746500" y="100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18178</xdr:rowOff>
    </xdr:from>
    <xdr:ext cx="534377" cy="259045"/>
    <xdr:sp macro="" textlink="">
      <xdr:nvSpPr>
        <xdr:cNvPr id="145" name="テキスト ボックス 144"/>
        <xdr:cNvSpPr txBox="1"/>
      </xdr:nvSpPr>
      <xdr:spPr>
        <a:xfrm>
          <a:off x="3530111" y="101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156235</xdr:rowOff>
    </xdr:from>
    <xdr:to>
      <xdr:col>15</xdr:col>
      <xdr:colOff>101600</xdr:colOff>
      <xdr:row>59</xdr:row>
      <xdr:rowOff>86385</xdr:rowOff>
    </xdr:to>
    <xdr:sp macro="" textlink="">
      <xdr:nvSpPr>
        <xdr:cNvPr id="146" name="楕円 145"/>
        <xdr:cNvSpPr/>
      </xdr:nvSpPr>
      <xdr:spPr>
        <a:xfrm>
          <a:off x="2857500" y="101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77512</xdr:rowOff>
    </xdr:from>
    <xdr:ext cx="534377" cy="259045"/>
    <xdr:sp macro="" textlink="">
      <xdr:nvSpPr>
        <xdr:cNvPr id="147" name="テキスト ボックス 146"/>
        <xdr:cNvSpPr txBox="1"/>
      </xdr:nvSpPr>
      <xdr:spPr>
        <a:xfrm>
          <a:off x="2641111" y="101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4649</xdr:rowOff>
    </xdr:from>
    <xdr:to>
      <xdr:col>10</xdr:col>
      <xdr:colOff>165100</xdr:colOff>
      <xdr:row>58</xdr:row>
      <xdr:rowOff>106249</xdr:rowOff>
    </xdr:to>
    <xdr:sp macro="" textlink="">
      <xdr:nvSpPr>
        <xdr:cNvPr id="148" name="楕円 147"/>
        <xdr:cNvSpPr/>
      </xdr:nvSpPr>
      <xdr:spPr>
        <a:xfrm>
          <a:off x="1968500" y="994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97376</xdr:rowOff>
    </xdr:from>
    <xdr:ext cx="534377" cy="259045"/>
    <xdr:sp macro="" textlink="">
      <xdr:nvSpPr>
        <xdr:cNvPr id="149" name="テキスト ボックス 148"/>
        <xdr:cNvSpPr txBox="1"/>
      </xdr:nvSpPr>
      <xdr:spPr>
        <a:xfrm>
          <a:off x="1752111" y="100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xdr:rowOff>
    </xdr:from>
    <xdr:to>
      <xdr:col>6</xdr:col>
      <xdr:colOff>38100</xdr:colOff>
      <xdr:row>58</xdr:row>
      <xdr:rowOff>102908</xdr:rowOff>
    </xdr:to>
    <xdr:sp macro="" textlink="">
      <xdr:nvSpPr>
        <xdr:cNvPr id="150" name="楕円 149"/>
        <xdr:cNvSpPr/>
      </xdr:nvSpPr>
      <xdr:spPr>
        <a:xfrm>
          <a:off x="1079500" y="9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94035</xdr:rowOff>
    </xdr:from>
    <xdr:ext cx="534377" cy="259045"/>
    <xdr:sp macro="" textlink="">
      <xdr:nvSpPr>
        <xdr:cNvPr id="151" name="テキスト ボックス 150"/>
        <xdr:cNvSpPr txBox="1"/>
      </xdr:nvSpPr>
      <xdr:spPr>
        <a:xfrm>
          <a:off x="863111" y="10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150261</xdr:rowOff>
    </xdr:from>
    <xdr:to>
      <xdr:col>24</xdr:col>
      <xdr:colOff>63500</xdr:colOff>
      <xdr:row>78</xdr:row>
      <xdr:rowOff>1718</xdr:rowOff>
    </xdr:to>
    <xdr:cxnSp macro="">
      <xdr:nvCxnSpPr>
        <xdr:cNvPr id="178" name="直線コネクタ 177"/>
        <xdr:cNvCxnSpPr/>
      </xdr:nvCxnSpPr>
      <xdr:spPr>
        <a:xfrm flipV="1">
          <a:off x="3797300" y="13351911"/>
          <a:ext cx="8382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166150</xdr:rowOff>
    </xdr:from>
    <xdr:to>
      <xdr:col>19</xdr:col>
      <xdr:colOff>177800</xdr:colOff>
      <xdr:row>78</xdr:row>
      <xdr:rowOff>1718</xdr:rowOff>
    </xdr:to>
    <xdr:cxnSp macro="">
      <xdr:nvCxnSpPr>
        <xdr:cNvPr id="181" name="直線コネクタ 180"/>
        <xdr:cNvCxnSpPr/>
      </xdr:nvCxnSpPr>
      <xdr:spPr>
        <a:xfrm>
          <a:off x="2908300" y="13367800"/>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160548</xdr:rowOff>
    </xdr:from>
    <xdr:to>
      <xdr:col>15</xdr:col>
      <xdr:colOff>50800</xdr:colOff>
      <xdr:row>77</xdr:row>
      <xdr:rowOff>166150</xdr:rowOff>
    </xdr:to>
    <xdr:cxnSp macro="">
      <xdr:nvCxnSpPr>
        <xdr:cNvPr id="184" name="直線コネクタ 183"/>
        <xdr:cNvCxnSpPr/>
      </xdr:nvCxnSpPr>
      <xdr:spPr>
        <a:xfrm>
          <a:off x="2019300" y="13362198"/>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160548</xdr:rowOff>
    </xdr:from>
    <xdr:to>
      <xdr:col>10</xdr:col>
      <xdr:colOff>114300</xdr:colOff>
      <xdr:row>78</xdr:row>
      <xdr:rowOff>5215</xdr:rowOff>
    </xdr:to>
    <xdr:cxnSp macro="">
      <xdr:nvCxnSpPr>
        <xdr:cNvPr id="187" name="直線コネクタ 186"/>
        <xdr:cNvCxnSpPr/>
      </xdr:nvCxnSpPr>
      <xdr:spPr>
        <a:xfrm flipV="1">
          <a:off x="1130300" y="1336219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99461</xdr:rowOff>
    </xdr:from>
    <xdr:to>
      <xdr:col>24</xdr:col>
      <xdr:colOff>114300</xdr:colOff>
      <xdr:row>78</xdr:row>
      <xdr:rowOff>29611</xdr:rowOff>
    </xdr:to>
    <xdr:sp macro="" textlink="">
      <xdr:nvSpPr>
        <xdr:cNvPr id="197" name="楕円 196"/>
        <xdr:cNvSpPr/>
      </xdr:nvSpPr>
      <xdr:spPr>
        <a:xfrm>
          <a:off x="45847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77888</xdr:rowOff>
    </xdr:from>
    <xdr:ext cx="469744" cy="259045"/>
    <xdr:sp macro="" textlink="">
      <xdr:nvSpPr>
        <xdr:cNvPr id="198" name="維持補修費該当値テキスト"/>
        <xdr:cNvSpPr txBox="1"/>
      </xdr:nvSpPr>
      <xdr:spPr>
        <a:xfrm>
          <a:off x="4686300" y="1327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122368</xdr:rowOff>
    </xdr:from>
    <xdr:to>
      <xdr:col>20</xdr:col>
      <xdr:colOff>38100</xdr:colOff>
      <xdr:row>78</xdr:row>
      <xdr:rowOff>52518</xdr:rowOff>
    </xdr:to>
    <xdr:sp macro="" textlink="">
      <xdr:nvSpPr>
        <xdr:cNvPr id="199" name="楕円 198"/>
        <xdr:cNvSpPr/>
      </xdr:nvSpPr>
      <xdr:spPr>
        <a:xfrm>
          <a:off x="3746500" y="133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43645</xdr:rowOff>
    </xdr:from>
    <xdr:ext cx="469744" cy="259045"/>
    <xdr:sp macro="" textlink="">
      <xdr:nvSpPr>
        <xdr:cNvPr id="200" name="テキスト ボックス 199"/>
        <xdr:cNvSpPr txBox="1"/>
      </xdr:nvSpPr>
      <xdr:spPr>
        <a:xfrm>
          <a:off x="3562428" y="1341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115350</xdr:rowOff>
    </xdr:from>
    <xdr:to>
      <xdr:col>15</xdr:col>
      <xdr:colOff>101600</xdr:colOff>
      <xdr:row>78</xdr:row>
      <xdr:rowOff>45500</xdr:rowOff>
    </xdr:to>
    <xdr:sp macro="" textlink="">
      <xdr:nvSpPr>
        <xdr:cNvPr id="201" name="楕円 200"/>
        <xdr:cNvSpPr/>
      </xdr:nvSpPr>
      <xdr:spPr>
        <a:xfrm>
          <a:off x="28575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36627</xdr:rowOff>
    </xdr:from>
    <xdr:ext cx="469744" cy="259045"/>
    <xdr:sp macro="" textlink="">
      <xdr:nvSpPr>
        <xdr:cNvPr id="202" name="テキスト ボックス 201"/>
        <xdr:cNvSpPr txBox="1"/>
      </xdr:nvSpPr>
      <xdr:spPr>
        <a:xfrm>
          <a:off x="2673428" y="134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109748</xdr:rowOff>
    </xdr:from>
    <xdr:to>
      <xdr:col>10</xdr:col>
      <xdr:colOff>165100</xdr:colOff>
      <xdr:row>78</xdr:row>
      <xdr:rowOff>39898</xdr:rowOff>
    </xdr:to>
    <xdr:sp macro="" textlink="">
      <xdr:nvSpPr>
        <xdr:cNvPr id="203" name="楕円 202"/>
        <xdr:cNvSpPr/>
      </xdr:nvSpPr>
      <xdr:spPr>
        <a:xfrm>
          <a:off x="1968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56425</xdr:rowOff>
    </xdr:from>
    <xdr:ext cx="469744" cy="259045"/>
    <xdr:sp macro="" textlink="">
      <xdr:nvSpPr>
        <xdr:cNvPr id="204" name="テキスト ボックス 203"/>
        <xdr:cNvSpPr txBox="1"/>
      </xdr:nvSpPr>
      <xdr:spPr>
        <a:xfrm>
          <a:off x="1784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125865</xdr:rowOff>
    </xdr:from>
    <xdr:to>
      <xdr:col>6</xdr:col>
      <xdr:colOff>38100</xdr:colOff>
      <xdr:row>78</xdr:row>
      <xdr:rowOff>56015</xdr:rowOff>
    </xdr:to>
    <xdr:sp macro="" textlink="">
      <xdr:nvSpPr>
        <xdr:cNvPr id="205" name="楕円 204"/>
        <xdr:cNvSpPr/>
      </xdr:nvSpPr>
      <xdr:spPr>
        <a:xfrm>
          <a:off x="1079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47142</xdr:rowOff>
    </xdr:from>
    <xdr:ext cx="469744" cy="259045"/>
    <xdr:sp macro="" textlink="">
      <xdr:nvSpPr>
        <xdr:cNvPr id="206" name="テキスト ボックス 205"/>
        <xdr:cNvSpPr txBox="1"/>
      </xdr:nvSpPr>
      <xdr:spPr>
        <a:xfrm>
          <a:off x="895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75107</xdr:rowOff>
    </xdr:from>
    <xdr:to>
      <xdr:col>24</xdr:col>
      <xdr:colOff>63500</xdr:colOff>
      <xdr:row>94</xdr:row>
      <xdr:rowOff>74854</xdr:rowOff>
    </xdr:to>
    <xdr:cxnSp macro="">
      <xdr:nvCxnSpPr>
        <xdr:cNvPr id="236" name="直線コネクタ 235"/>
        <xdr:cNvCxnSpPr/>
      </xdr:nvCxnSpPr>
      <xdr:spPr>
        <a:xfrm>
          <a:off x="3797300" y="16019957"/>
          <a:ext cx="838200" cy="17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75107</xdr:rowOff>
    </xdr:from>
    <xdr:to>
      <xdr:col>19</xdr:col>
      <xdr:colOff>177800</xdr:colOff>
      <xdr:row>95</xdr:row>
      <xdr:rowOff>113348</xdr:rowOff>
    </xdr:to>
    <xdr:cxnSp macro="">
      <xdr:nvCxnSpPr>
        <xdr:cNvPr id="239" name="直線コネクタ 238"/>
        <xdr:cNvCxnSpPr/>
      </xdr:nvCxnSpPr>
      <xdr:spPr>
        <a:xfrm flipV="1">
          <a:off x="2908300" y="16019957"/>
          <a:ext cx="889000" cy="38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113348</xdr:rowOff>
    </xdr:from>
    <xdr:to>
      <xdr:col>15</xdr:col>
      <xdr:colOff>50800</xdr:colOff>
      <xdr:row>96</xdr:row>
      <xdr:rowOff>9792</xdr:rowOff>
    </xdr:to>
    <xdr:cxnSp macro="">
      <xdr:nvCxnSpPr>
        <xdr:cNvPr id="242" name="直線コネクタ 241"/>
        <xdr:cNvCxnSpPr/>
      </xdr:nvCxnSpPr>
      <xdr:spPr>
        <a:xfrm flipV="1">
          <a:off x="2019300" y="16401098"/>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9792</xdr:rowOff>
    </xdr:from>
    <xdr:to>
      <xdr:col>10</xdr:col>
      <xdr:colOff>114300</xdr:colOff>
      <xdr:row>96</xdr:row>
      <xdr:rowOff>18377</xdr:rowOff>
    </xdr:to>
    <xdr:cxnSp macro="">
      <xdr:nvCxnSpPr>
        <xdr:cNvPr id="245" name="直線コネクタ 244"/>
        <xdr:cNvCxnSpPr/>
      </xdr:nvCxnSpPr>
      <xdr:spPr>
        <a:xfrm flipV="1">
          <a:off x="1130300" y="16468992"/>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24054</xdr:rowOff>
    </xdr:from>
    <xdr:to>
      <xdr:col>24</xdr:col>
      <xdr:colOff>114300</xdr:colOff>
      <xdr:row>94</xdr:row>
      <xdr:rowOff>125654</xdr:rowOff>
    </xdr:to>
    <xdr:sp macro="" textlink="">
      <xdr:nvSpPr>
        <xdr:cNvPr id="255" name="楕円 254"/>
        <xdr:cNvSpPr/>
      </xdr:nvSpPr>
      <xdr:spPr>
        <a:xfrm>
          <a:off x="45847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46931</xdr:rowOff>
    </xdr:from>
    <xdr:ext cx="534377" cy="259045"/>
    <xdr:sp macro="" textlink="">
      <xdr:nvSpPr>
        <xdr:cNvPr id="256" name="扶助費該当値テキスト"/>
        <xdr:cNvSpPr txBox="1"/>
      </xdr:nvSpPr>
      <xdr:spPr>
        <a:xfrm>
          <a:off x="4686300" y="15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24307</xdr:rowOff>
    </xdr:from>
    <xdr:to>
      <xdr:col>20</xdr:col>
      <xdr:colOff>38100</xdr:colOff>
      <xdr:row>93</xdr:row>
      <xdr:rowOff>125907</xdr:rowOff>
    </xdr:to>
    <xdr:sp macro="" textlink="">
      <xdr:nvSpPr>
        <xdr:cNvPr id="257" name="楕円 256"/>
        <xdr:cNvSpPr/>
      </xdr:nvSpPr>
      <xdr:spPr>
        <a:xfrm>
          <a:off x="3746500" y="159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142434</xdr:rowOff>
    </xdr:from>
    <xdr:ext cx="599010" cy="259045"/>
    <xdr:sp macro="" textlink="">
      <xdr:nvSpPr>
        <xdr:cNvPr id="258" name="テキスト ボックス 257"/>
        <xdr:cNvSpPr txBox="1"/>
      </xdr:nvSpPr>
      <xdr:spPr>
        <a:xfrm>
          <a:off x="3497795" y="1574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62548</xdr:rowOff>
    </xdr:from>
    <xdr:to>
      <xdr:col>15</xdr:col>
      <xdr:colOff>101600</xdr:colOff>
      <xdr:row>95</xdr:row>
      <xdr:rowOff>164148</xdr:rowOff>
    </xdr:to>
    <xdr:sp macro="" textlink="">
      <xdr:nvSpPr>
        <xdr:cNvPr id="259" name="楕円 258"/>
        <xdr:cNvSpPr/>
      </xdr:nvSpPr>
      <xdr:spPr>
        <a:xfrm>
          <a:off x="2857500" y="163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9225</xdr:rowOff>
    </xdr:from>
    <xdr:ext cx="534377" cy="259045"/>
    <xdr:sp macro="" textlink="">
      <xdr:nvSpPr>
        <xdr:cNvPr id="260" name="テキスト ボックス 259"/>
        <xdr:cNvSpPr txBox="1"/>
      </xdr:nvSpPr>
      <xdr:spPr>
        <a:xfrm>
          <a:off x="2641111" y="1612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130442</xdr:rowOff>
    </xdr:from>
    <xdr:to>
      <xdr:col>10</xdr:col>
      <xdr:colOff>165100</xdr:colOff>
      <xdr:row>96</xdr:row>
      <xdr:rowOff>60592</xdr:rowOff>
    </xdr:to>
    <xdr:sp macro="" textlink="">
      <xdr:nvSpPr>
        <xdr:cNvPr id="261" name="楕円 260"/>
        <xdr:cNvSpPr/>
      </xdr:nvSpPr>
      <xdr:spPr>
        <a:xfrm>
          <a:off x="1968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77119</xdr:rowOff>
    </xdr:from>
    <xdr:ext cx="534377" cy="259045"/>
    <xdr:sp macro="" textlink="">
      <xdr:nvSpPr>
        <xdr:cNvPr id="262" name="テキスト ボックス 261"/>
        <xdr:cNvSpPr txBox="1"/>
      </xdr:nvSpPr>
      <xdr:spPr>
        <a:xfrm>
          <a:off x="1752111" y="161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139027</xdr:rowOff>
    </xdr:from>
    <xdr:to>
      <xdr:col>6</xdr:col>
      <xdr:colOff>38100</xdr:colOff>
      <xdr:row>96</xdr:row>
      <xdr:rowOff>69177</xdr:rowOff>
    </xdr:to>
    <xdr:sp macro="" textlink="">
      <xdr:nvSpPr>
        <xdr:cNvPr id="263" name="楕円 262"/>
        <xdr:cNvSpPr/>
      </xdr:nvSpPr>
      <xdr:spPr>
        <a:xfrm>
          <a:off x="1079500" y="164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85704</xdr:rowOff>
    </xdr:from>
    <xdr:ext cx="534377" cy="259045"/>
    <xdr:sp macro="" textlink="">
      <xdr:nvSpPr>
        <xdr:cNvPr id="264" name="テキスト ボックス 263"/>
        <xdr:cNvSpPr txBox="1"/>
      </xdr:nvSpPr>
      <xdr:spPr>
        <a:xfrm>
          <a:off x="863111" y="162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79217</xdr:rowOff>
    </xdr:from>
    <xdr:to>
      <xdr:col>55</xdr:col>
      <xdr:colOff>0</xdr:colOff>
      <xdr:row>37</xdr:row>
      <xdr:rowOff>153891</xdr:rowOff>
    </xdr:to>
    <xdr:cxnSp macro="">
      <xdr:nvCxnSpPr>
        <xdr:cNvPr id="291" name="直線コネクタ 290"/>
        <xdr:cNvCxnSpPr/>
      </xdr:nvCxnSpPr>
      <xdr:spPr>
        <a:xfrm flipV="1">
          <a:off x="9639300" y="6422867"/>
          <a:ext cx="838200" cy="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21784</xdr:rowOff>
    </xdr:from>
    <xdr:to>
      <xdr:col>50</xdr:col>
      <xdr:colOff>114300</xdr:colOff>
      <xdr:row>37</xdr:row>
      <xdr:rowOff>153891</xdr:rowOff>
    </xdr:to>
    <xdr:cxnSp macro="">
      <xdr:nvCxnSpPr>
        <xdr:cNvPr id="294" name="直線コネクタ 293"/>
        <xdr:cNvCxnSpPr/>
      </xdr:nvCxnSpPr>
      <xdr:spPr>
        <a:xfrm>
          <a:off x="8750300" y="6022534"/>
          <a:ext cx="889000" cy="47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21784</xdr:rowOff>
    </xdr:from>
    <xdr:to>
      <xdr:col>45</xdr:col>
      <xdr:colOff>177800</xdr:colOff>
      <xdr:row>38</xdr:row>
      <xdr:rowOff>4012</xdr:rowOff>
    </xdr:to>
    <xdr:cxnSp macro="">
      <xdr:nvCxnSpPr>
        <xdr:cNvPr id="297" name="直線コネクタ 296"/>
        <xdr:cNvCxnSpPr/>
      </xdr:nvCxnSpPr>
      <xdr:spPr>
        <a:xfrm flipV="1">
          <a:off x="7861300" y="6022534"/>
          <a:ext cx="889000" cy="4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4012</xdr:rowOff>
    </xdr:from>
    <xdr:to>
      <xdr:col>41</xdr:col>
      <xdr:colOff>50800</xdr:colOff>
      <xdr:row>38</xdr:row>
      <xdr:rowOff>6952</xdr:rowOff>
    </xdr:to>
    <xdr:cxnSp macro="">
      <xdr:nvCxnSpPr>
        <xdr:cNvPr id="300" name="直線コネクタ 299"/>
        <xdr:cNvCxnSpPr/>
      </xdr:nvCxnSpPr>
      <xdr:spPr>
        <a:xfrm flipV="1">
          <a:off x="6972300" y="651911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28417</xdr:rowOff>
    </xdr:from>
    <xdr:to>
      <xdr:col>55</xdr:col>
      <xdr:colOff>50800</xdr:colOff>
      <xdr:row>37</xdr:row>
      <xdr:rowOff>130017</xdr:rowOff>
    </xdr:to>
    <xdr:sp macro="" textlink="">
      <xdr:nvSpPr>
        <xdr:cNvPr id="310" name="楕円 309"/>
        <xdr:cNvSpPr/>
      </xdr:nvSpPr>
      <xdr:spPr>
        <a:xfrm>
          <a:off x="10426700" y="63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114794</xdr:rowOff>
    </xdr:from>
    <xdr:ext cx="534377" cy="259045"/>
    <xdr:sp macro="" textlink="">
      <xdr:nvSpPr>
        <xdr:cNvPr id="311" name="補助費等該当値テキスト"/>
        <xdr:cNvSpPr txBox="1"/>
      </xdr:nvSpPr>
      <xdr:spPr>
        <a:xfrm>
          <a:off x="10528300" y="62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103091</xdr:rowOff>
    </xdr:from>
    <xdr:to>
      <xdr:col>50</xdr:col>
      <xdr:colOff>165100</xdr:colOff>
      <xdr:row>38</xdr:row>
      <xdr:rowOff>33241</xdr:rowOff>
    </xdr:to>
    <xdr:sp macro="" textlink="">
      <xdr:nvSpPr>
        <xdr:cNvPr id="312" name="楕円 311"/>
        <xdr:cNvSpPr/>
      </xdr:nvSpPr>
      <xdr:spPr>
        <a:xfrm>
          <a:off x="9588500" y="644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24368</xdr:rowOff>
    </xdr:from>
    <xdr:ext cx="534377" cy="259045"/>
    <xdr:sp macro="" textlink="">
      <xdr:nvSpPr>
        <xdr:cNvPr id="313" name="テキスト ボックス 312"/>
        <xdr:cNvSpPr txBox="1"/>
      </xdr:nvSpPr>
      <xdr:spPr>
        <a:xfrm>
          <a:off x="9372111" y="653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142434</xdr:rowOff>
    </xdr:from>
    <xdr:to>
      <xdr:col>46</xdr:col>
      <xdr:colOff>38100</xdr:colOff>
      <xdr:row>35</xdr:row>
      <xdr:rowOff>72584</xdr:rowOff>
    </xdr:to>
    <xdr:sp macro="" textlink="">
      <xdr:nvSpPr>
        <xdr:cNvPr id="314" name="楕円 313"/>
        <xdr:cNvSpPr/>
      </xdr:nvSpPr>
      <xdr:spPr>
        <a:xfrm>
          <a:off x="8699500" y="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63711</xdr:rowOff>
    </xdr:from>
    <xdr:ext cx="599010" cy="259045"/>
    <xdr:sp macro="" textlink="">
      <xdr:nvSpPr>
        <xdr:cNvPr id="315" name="テキスト ボックス 314"/>
        <xdr:cNvSpPr txBox="1"/>
      </xdr:nvSpPr>
      <xdr:spPr>
        <a:xfrm>
          <a:off x="8450795" y="60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124662</xdr:rowOff>
    </xdr:from>
    <xdr:to>
      <xdr:col>41</xdr:col>
      <xdr:colOff>101600</xdr:colOff>
      <xdr:row>38</xdr:row>
      <xdr:rowOff>54812</xdr:rowOff>
    </xdr:to>
    <xdr:sp macro="" textlink="">
      <xdr:nvSpPr>
        <xdr:cNvPr id="316" name="楕円 315"/>
        <xdr:cNvSpPr/>
      </xdr:nvSpPr>
      <xdr:spPr>
        <a:xfrm>
          <a:off x="7810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45939</xdr:rowOff>
    </xdr:from>
    <xdr:ext cx="534377" cy="259045"/>
    <xdr:sp macro="" textlink="">
      <xdr:nvSpPr>
        <xdr:cNvPr id="317" name="テキスト ボックス 316"/>
        <xdr:cNvSpPr txBox="1"/>
      </xdr:nvSpPr>
      <xdr:spPr>
        <a:xfrm>
          <a:off x="7594111" y="65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127602</xdr:rowOff>
    </xdr:from>
    <xdr:to>
      <xdr:col>36</xdr:col>
      <xdr:colOff>165100</xdr:colOff>
      <xdr:row>38</xdr:row>
      <xdr:rowOff>57752</xdr:rowOff>
    </xdr:to>
    <xdr:sp macro="" textlink="">
      <xdr:nvSpPr>
        <xdr:cNvPr id="318" name="楕円 317"/>
        <xdr:cNvSpPr/>
      </xdr:nvSpPr>
      <xdr:spPr>
        <a:xfrm>
          <a:off x="6921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48879</xdr:rowOff>
    </xdr:from>
    <xdr:ext cx="534377" cy="259045"/>
    <xdr:sp macro="" textlink="">
      <xdr:nvSpPr>
        <xdr:cNvPr id="319" name="テキスト ボックス 318"/>
        <xdr:cNvSpPr txBox="1"/>
      </xdr:nvSpPr>
      <xdr:spPr>
        <a:xfrm>
          <a:off x="6705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64467</xdr:rowOff>
    </xdr:from>
    <xdr:to>
      <xdr:col>55</xdr:col>
      <xdr:colOff>0</xdr:colOff>
      <xdr:row>58</xdr:row>
      <xdr:rowOff>18230</xdr:rowOff>
    </xdr:to>
    <xdr:cxnSp macro="">
      <xdr:nvCxnSpPr>
        <xdr:cNvPr id="348" name="直線コネクタ 347"/>
        <xdr:cNvCxnSpPr/>
      </xdr:nvCxnSpPr>
      <xdr:spPr>
        <a:xfrm>
          <a:off x="9639300" y="9665667"/>
          <a:ext cx="838200" cy="29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64467</xdr:rowOff>
    </xdr:from>
    <xdr:to>
      <xdr:col>50</xdr:col>
      <xdr:colOff>114300</xdr:colOff>
      <xdr:row>57</xdr:row>
      <xdr:rowOff>99330</xdr:rowOff>
    </xdr:to>
    <xdr:cxnSp macro="">
      <xdr:nvCxnSpPr>
        <xdr:cNvPr id="351" name="直線コネクタ 350"/>
        <xdr:cNvCxnSpPr/>
      </xdr:nvCxnSpPr>
      <xdr:spPr>
        <a:xfrm flipV="1">
          <a:off x="8750300" y="9665667"/>
          <a:ext cx="889000" cy="20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69200</xdr:rowOff>
    </xdr:from>
    <xdr:to>
      <xdr:col>45</xdr:col>
      <xdr:colOff>177800</xdr:colOff>
      <xdr:row>57</xdr:row>
      <xdr:rowOff>99330</xdr:rowOff>
    </xdr:to>
    <xdr:cxnSp macro="">
      <xdr:nvCxnSpPr>
        <xdr:cNvPr id="354" name="直線コネクタ 353"/>
        <xdr:cNvCxnSpPr/>
      </xdr:nvCxnSpPr>
      <xdr:spPr>
        <a:xfrm>
          <a:off x="7861300" y="9498950"/>
          <a:ext cx="889000" cy="37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69200</xdr:rowOff>
    </xdr:from>
    <xdr:to>
      <xdr:col>41</xdr:col>
      <xdr:colOff>50800</xdr:colOff>
      <xdr:row>57</xdr:row>
      <xdr:rowOff>132766</xdr:rowOff>
    </xdr:to>
    <xdr:cxnSp macro="">
      <xdr:nvCxnSpPr>
        <xdr:cNvPr id="357" name="直線コネクタ 356"/>
        <xdr:cNvCxnSpPr/>
      </xdr:nvCxnSpPr>
      <xdr:spPr>
        <a:xfrm flipV="1">
          <a:off x="6972300" y="9498950"/>
          <a:ext cx="889000" cy="40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138880</xdr:rowOff>
    </xdr:from>
    <xdr:to>
      <xdr:col>55</xdr:col>
      <xdr:colOff>50800</xdr:colOff>
      <xdr:row>58</xdr:row>
      <xdr:rowOff>69030</xdr:rowOff>
    </xdr:to>
    <xdr:sp macro="" textlink="">
      <xdr:nvSpPr>
        <xdr:cNvPr id="367" name="楕円 366"/>
        <xdr:cNvSpPr/>
      </xdr:nvSpPr>
      <xdr:spPr>
        <a:xfrm>
          <a:off x="10426700" y="99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53807</xdr:rowOff>
    </xdr:from>
    <xdr:ext cx="534377" cy="259045"/>
    <xdr:sp macro="" textlink="">
      <xdr:nvSpPr>
        <xdr:cNvPr id="368" name="普通建設事業費該当値テキスト"/>
        <xdr:cNvSpPr txBox="1"/>
      </xdr:nvSpPr>
      <xdr:spPr>
        <a:xfrm>
          <a:off x="10528300" y="98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13667</xdr:rowOff>
    </xdr:from>
    <xdr:to>
      <xdr:col>50</xdr:col>
      <xdr:colOff>165100</xdr:colOff>
      <xdr:row>56</xdr:row>
      <xdr:rowOff>115267</xdr:rowOff>
    </xdr:to>
    <xdr:sp macro="" textlink="">
      <xdr:nvSpPr>
        <xdr:cNvPr id="369" name="楕円 368"/>
        <xdr:cNvSpPr/>
      </xdr:nvSpPr>
      <xdr:spPr>
        <a:xfrm>
          <a:off x="9588500" y="96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106394</xdr:rowOff>
    </xdr:from>
    <xdr:ext cx="534377" cy="259045"/>
    <xdr:sp macro="" textlink="">
      <xdr:nvSpPr>
        <xdr:cNvPr id="370" name="テキスト ボックス 369"/>
        <xdr:cNvSpPr txBox="1"/>
      </xdr:nvSpPr>
      <xdr:spPr>
        <a:xfrm>
          <a:off x="9372111" y="97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48530</xdr:rowOff>
    </xdr:from>
    <xdr:to>
      <xdr:col>46</xdr:col>
      <xdr:colOff>38100</xdr:colOff>
      <xdr:row>57</xdr:row>
      <xdr:rowOff>150130</xdr:rowOff>
    </xdr:to>
    <xdr:sp macro="" textlink="">
      <xdr:nvSpPr>
        <xdr:cNvPr id="371" name="楕円 370"/>
        <xdr:cNvSpPr/>
      </xdr:nvSpPr>
      <xdr:spPr>
        <a:xfrm>
          <a:off x="8699500" y="9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141257</xdr:rowOff>
    </xdr:from>
    <xdr:ext cx="534377" cy="259045"/>
    <xdr:sp macro="" textlink="">
      <xdr:nvSpPr>
        <xdr:cNvPr id="372" name="テキスト ボックス 371"/>
        <xdr:cNvSpPr txBox="1"/>
      </xdr:nvSpPr>
      <xdr:spPr>
        <a:xfrm>
          <a:off x="8483111" y="99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18400</xdr:rowOff>
    </xdr:from>
    <xdr:to>
      <xdr:col>41</xdr:col>
      <xdr:colOff>101600</xdr:colOff>
      <xdr:row>55</xdr:row>
      <xdr:rowOff>120000</xdr:rowOff>
    </xdr:to>
    <xdr:sp macro="" textlink="">
      <xdr:nvSpPr>
        <xdr:cNvPr id="373" name="楕円 372"/>
        <xdr:cNvSpPr/>
      </xdr:nvSpPr>
      <xdr:spPr>
        <a:xfrm>
          <a:off x="7810500" y="94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111127</xdr:rowOff>
    </xdr:from>
    <xdr:ext cx="534377" cy="259045"/>
    <xdr:sp macro="" textlink="">
      <xdr:nvSpPr>
        <xdr:cNvPr id="374" name="テキスト ボックス 373"/>
        <xdr:cNvSpPr txBox="1"/>
      </xdr:nvSpPr>
      <xdr:spPr>
        <a:xfrm>
          <a:off x="7594111" y="95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81966</xdr:rowOff>
    </xdr:from>
    <xdr:to>
      <xdr:col>36</xdr:col>
      <xdr:colOff>165100</xdr:colOff>
      <xdr:row>58</xdr:row>
      <xdr:rowOff>12116</xdr:rowOff>
    </xdr:to>
    <xdr:sp macro="" textlink="">
      <xdr:nvSpPr>
        <xdr:cNvPr id="375" name="楕円 374"/>
        <xdr:cNvSpPr/>
      </xdr:nvSpPr>
      <xdr:spPr>
        <a:xfrm>
          <a:off x="6921500" y="98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3243</xdr:rowOff>
    </xdr:from>
    <xdr:ext cx="534377" cy="259045"/>
    <xdr:sp macro="" textlink="">
      <xdr:nvSpPr>
        <xdr:cNvPr id="376" name="テキスト ボックス 375"/>
        <xdr:cNvSpPr txBox="1"/>
      </xdr:nvSpPr>
      <xdr:spPr>
        <a:xfrm>
          <a:off x="6705111" y="99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132251</xdr:rowOff>
    </xdr:from>
    <xdr:to>
      <xdr:col>55</xdr:col>
      <xdr:colOff>0</xdr:colOff>
      <xdr:row>78</xdr:row>
      <xdr:rowOff>48527</xdr:rowOff>
    </xdr:to>
    <xdr:cxnSp macro="">
      <xdr:nvCxnSpPr>
        <xdr:cNvPr id="405" name="直線コネクタ 404"/>
        <xdr:cNvCxnSpPr/>
      </xdr:nvCxnSpPr>
      <xdr:spPr>
        <a:xfrm>
          <a:off x="9639300" y="13162451"/>
          <a:ext cx="838200" cy="2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132251</xdr:rowOff>
    </xdr:from>
    <xdr:to>
      <xdr:col>50</xdr:col>
      <xdr:colOff>114300</xdr:colOff>
      <xdr:row>78</xdr:row>
      <xdr:rowOff>115506</xdr:rowOff>
    </xdr:to>
    <xdr:cxnSp macro="">
      <xdr:nvCxnSpPr>
        <xdr:cNvPr id="408" name="直線コネクタ 407"/>
        <xdr:cNvCxnSpPr/>
      </xdr:nvCxnSpPr>
      <xdr:spPr>
        <a:xfrm flipV="1">
          <a:off x="8750300" y="13162451"/>
          <a:ext cx="889000" cy="3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115506</xdr:rowOff>
    </xdr:from>
    <xdr:to>
      <xdr:col>45</xdr:col>
      <xdr:colOff>177800</xdr:colOff>
      <xdr:row>78</xdr:row>
      <xdr:rowOff>161398</xdr:rowOff>
    </xdr:to>
    <xdr:cxnSp macro="">
      <xdr:nvCxnSpPr>
        <xdr:cNvPr id="411" name="直線コネクタ 410"/>
        <xdr:cNvCxnSpPr/>
      </xdr:nvCxnSpPr>
      <xdr:spPr>
        <a:xfrm flipV="1">
          <a:off x="7861300" y="13488606"/>
          <a:ext cx="889000" cy="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161398</xdr:rowOff>
    </xdr:from>
    <xdr:to>
      <xdr:col>41</xdr:col>
      <xdr:colOff>50800</xdr:colOff>
      <xdr:row>79</xdr:row>
      <xdr:rowOff>12979</xdr:rowOff>
    </xdr:to>
    <xdr:cxnSp macro="">
      <xdr:nvCxnSpPr>
        <xdr:cNvPr id="414" name="直線コネクタ 413"/>
        <xdr:cNvCxnSpPr/>
      </xdr:nvCxnSpPr>
      <xdr:spPr>
        <a:xfrm flipV="1">
          <a:off x="6972300" y="13534498"/>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169177</xdr:rowOff>
    </xdr:from>
    <xdr:to>
      <xdr:col>55</xdr:col>
      <xdr:colOff>50800</xdr:colOff>
      <xdr:row>78</xdr:row>
      <xdr:rowOff>99327</xdr:rowOff>
    </xdr:to>
    <xdr:sp macro="" textlink="">
      <xdr:nvSpPr>
        <xdr:cNvPr id="424" name="楕円 423"/>
        <xdr:cNvSpPr/>
      </xdr:nvSpPr>
      <xdr:spPr>
        <a:xfrm>
          <a:off x="10426700" y="13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147604</xdr:rowOff>
    </xdr:from>
    <xdr:ext cx="469744" cy="259045"/>
    <xdr:sp macro="" textlink="">
      <xdr:nvSpPr>
        <xdr:cNvPr id="425" name="普通建設事業費 （ うち新規整備　）該当値テキスト"/>
        <xdr:cNvSpPr txBox="1"/>
      </xdr:nvSpPr>
      <xdr:spPr>
        <a:xfrm>
          <a:off x="10528300" y="1334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81451</xdr:rowOff>
    </xdr:from>
    <xdr:to>
      <xdr:col>50</xdr:col>
      <xdr:colOff>165100</xdr:colOff>
      <xdr:row>77</xdr:row>
      <xdr:rowOff>11601</xdr:rowOff>
    </xdr:to>
    <xdr:sp macro="" textlink="">
      <xdr:nvSpPr>
        <xdr:cNvPr id="426" name="楕円 425"/>
        <xdr:cNvSpPr/>
      </xdr:nvSpPr>
      <xdr:spPr>
        <a:xfrm>
          <a:off x="9588500" y="131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28129</xdr:rowOff>
    </xdr:from>
    <xdr:ext cx="534377" cy="259045"/>
    <xdr:sp macro="" textlink="">
      <xdr:nvSpPr>
        <xdr:cNvPr id="427" name="テキスト ボックス 426"/>
        <xdr:cNvSpPr txBox="1"/>
      </xdr:nvSpPr>
      <xdr:spPr>
        <a:xfrm>
          <a:off x="9372111" y="128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64706</xdr:rowOff>
    </xdr:from>
    <xdr:to>
      <xdr:col>46</xdr:col>
      <xdr:colOff>38100</xdr:colOff>
      <xdr:row>78</xdr:row>
      <xdr:rowOff>166306</xdr:rowOff>
    </xdr:to>
    <xdr:sp macro="" textlink="">
      <xdr:nvSpPr>
        <xdr:cNvPr id="428" name="楕円 427"/>
        <xdr:cNvSpPr/>
      </xdr:nvSpPr>
      <xdr:spPr>
        <a:xfrm>
          <a:off x="8699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157433</xdr:rowOff>
    </xdr:from>
    <xdr:ext cx="469744" cy="259045"/>
    <xdr:sp macro="" textlink="">
      <xdr:nvSpPr>
        <xdr:cNvPr id="429" name="テキスト ボックス 428"/>
        <xdr:cNvSpPr txBox="1"/>
      </xdr:nvSpPr>
      <xdr:spPr>
        <a:xfrm>
          <a:off x="8515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110598</xdr:rowOff>
    </xdr:from>
    <xdr:to>
      <xdr:col>41</xdr:col>
      <xdr:colOff>101600</xdr:colOff>
      <xdr:row>79</xdr:row>
      <xdr:rowOff>40748</xdr:rowOff>
    </xdr:to>
    <xdr:sp macro="" textlink="">
      <xdr:nvSpPr>
        <xdr:cNvPr id="430" name="楕円 429"/>
        <xdr:cNvSpPr/>
      </xdr:nvSpPr>
      <xdr:spPr>
        <a:xfrm>
          <a:off x="7810500" y="134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31875</xdr:rowOff>
    </xdr:from>
    <xdr:ext cx="469744" cy="259045"/>
    <xdr:sp macro="" textlink="">
      <xdr:nvSpPr>
        <xdr:cNvPr id="431" name="テキスト ボックス 430"/>
        <xdr:cNvSpPr txBox="1"/>
      </xdr:nvSpPr>
      <xdr:spPr>
        <a:xfrm>
          <a:off x="7626428" y="135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133629</xdr:rowOff>
    </xdr:from>
    <xdr:to>
      <xdr:col>36</xdr:col>
      <xdr:colOff>165100</xdr:colOff>
      <xdr:row>79</xdr:row>
      <xdr:rowOff>63779</xdr:rowOff>
    </xdr:to>
    <xdr:sp macro="" textlink="">
      <xdr:nvSpPr>
        <xdr:cNvPr id="432" name="楕円 431"/>
        <xdr:cNvSpPr/>
      </xdr:nvSpPr>
      <xdr:spPr>
        <a:xfrm>
          <a:off x="6921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54906</xdr:rowOff>
    </xdr:from>
    <xdr:ext cx="469744" cy="259045"/>
    <xdr:sp macro="" textlink="">
      <xdr:nvSpPr>
        <xdr:cNvPr id="433" name="テキスト ボックス 432"/>
        <xdr:cNvSpPr txBox="1"/>
      </xdr:nvSpPr>
      <xdr:spPr>
        <a:xfrm>
          <a:off x="6737428" y="1359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521</xdr:rowOff>
    </xdr:from>
    <xdr:to>
      <xdr:col>55</xdr:col>
      <xdr:colOff>0</xdr:colOff>
      <xdr:row>98</xdr:row>
      <xdr:rowOff>28257</xdr:rowOff>
    </xdr:to>
    <xdr:cxnSp macro="">
      <xdr:nvCxnSpPr>
        <xdr:cNvPr id="462" name="直線コネクタ 461"/>
        <xdr:cNvCxnSpPr/>
      </xdr:nvCxnSpPr>
      <xdr:spPr>
        <a:xfrm>
          <a:off x="9639300" y="16631171"/>
          <a:ext cx="838200" cy="19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521</xdr:rowOff>
    </xdr:from>
    <xdr:to>
      <xdr:col>50</xdr:col>
      <xdr:colOff>114300</xdr:colOff>
      <xdr:row>97</xdr:row>
      <xdr:rowOff>56108</xdr:rowOff>
    </xdr:to>
    <xdr:cxnSp macro="">
      <xdr:nvCxnSpPr>
        <xdr:cNvPr id="465" name="直線コネクタ 464"/>
        <xdr:cNvCxnSpPr/>
      </xdr:nvCxnSpPr>
      <xdr:spPr>
        <a:xfrm flipV="1">
          <a:off x="8750300" y="16631171"/>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55296</xdr:rowOff>
    </xdr:from>
    <xdr:to>
      <xdr:col>45</xdr:col>
      <xdr:colOff>177800</xdr:colOff>
      <xdr:row>97</xdr:row>
      <xdr:rowOff>56108</xdr:rowOff>
    </xdr:to>
    <xdr:cxnSp macro="">
      <xdr:nvCxnSpPr>
        <xdr:cNvPr id="468" name="直線コネクタ 467"/>
        <xdr:cNvCxnSpPr/>
      </xdr:nvCxnSpPr>
      <xdr:spPr>
        <a:xfrm>
          <a:off x="7861300" y="16000146"/>
          <a:ext cx="889000" cy="68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55296</xdr:rowOff>
    </xdr:from>
    <xdr:to>
      <xdr:col>41</xdr:col>
      <xdr:colOff>50800</xdr:colOff>
      <xdr:row>97</xdr:row>
      <xdr:rowOff>50419</xdr:rowOff>
    </xdr:to>
    <xdr:cxnSp macro="">
      <xdr:nvCxnSpPr>
        <xdr:cNvPr id="471" name="直線コネクタ 470"/>
        <xdr:cNvCxnSpPr/>
      </xdr:nvCxnSpPr>
      <xdr:spPr>
        <a:xfrm flipV="1">
          <a:off x="6972300" y="16000146"/>
          <a:ext cx="889000" cy="68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3" name="テキスト ボックス 472"/>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148907</xdr:rowOff>
    </xdr:from>
    <xdr:to>
      <xdr:col>55</xdr:col>
      <xdr:colOff>50800</xdr:colOff>
      <xdr:row>98</xdr:row>
      <xdr:rowOff>79057</xdr:rowOff>
    </xdr:to>
    <xdr:sp macro="" textlink="">
      <xdr:nvSpPr>
        <xdr:cNvPr id="481" name="楕円 480"/>
        <xdr:cNvSpPr/>
      </xdr:nvSpPr>
      <xdr:spPr>
        <a:xfrm>
          <a:off x="10426700" y="167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127334</xdr:rowOff>
    </xdr:from>
    <xdr:ext cx="534377" cy="259045"/>
    <xdr:sp macro="" textlink="">
      <xdr:nvSpPr>
        <xdr:cNvPr id="482" name="普通建設事業費 （ うち更新整備　）該当値テキスト"/>
        <xdr:cNvSpPr txBox="1"/>
      </xdr:nvSpPr>
      <xdr:spPr>
        <a:xfrm>
          <a:off x="10528300" y="167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121171</xdr:rowOff>
    </xdr:from>
    <xdr:to>
      <xdr:col>50</xdr:col>
      <xdr:colOff>165100</xdr:colOff>
      <xdr:row>97</xdr:row>
      <xdr:rowOff>51321</xdr:rowOff>
    </xdr:to>
    <xdr:sp macro="" textlink="">
      <xdr:nvSpPr>
        <xdr:cNvPr id="483" name="楕円 482"/>
        <xdr:cNvSpPr/>
      </xdr:nvSpPr>
      <xdr:spPr>
        <a:xfrm>
          <a:off x="9588500" y="165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42448</xdr:rowOff>
    </xdr:from>
    <xdr:ext cx="534377" cy="259045"/>
    <xdr:sp macro="" textlink="">
      <xdr:nvSpPr>
        <xdr:cNvPr id="484" name="テキスト ボックス 483"/>
        <xdr:cNvSpPr txBox="1"/>
      </xdr:nvSpPr>
      <xdr:spPr>
        <a:xfrm>
          <a:off x="9372111" y="166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5308</xdr:rowOff>
    </xdr:from>
    <xdr:to>
      <xdr:col>46</xdr:col>
      <xdr:colOff>38100</xdr:colOff>
      <xdr:row>97</xdr:row>
      <xdr:rowOff>106908</xdr:rowOff>
    </xdr:to>
    <xdr:sp macro="" textlink="">
      <xdr:nvSpPr>
        <xdr:cNvPr id="485" name="楕円 484"/>
        <xdr:cNvSpPr/>
      </xdr:nvSpPr>
      <xdr:spPr>
        <a:xfrm>
          <a:off x="86995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98035</xdr:rowOff>
    </xdr:from>
    <xdr:ext cx="534377" cy="259045"/>
    <xdr:sp macro="" textlink="">
      <xdr:nvSpPr>
        <xdr:cNvPr id="486" name="テキスト ボックス 485"/>
        <xdr:cNvSpPr txBox="1"/>
      </xdr:nvSpPr>
      <xdr:spPr>
        <a:xfrm>
          <a:off x="8483111" y="167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4496</xdr:rowOff>
    </xdr:from>
    <xdr:to>
      <xdr:col>41</xdr:col>
      <xdr:colOff>101600</xdr:colOff>
      <xdr:row>93</xdr:row>
      <xdr:rowOff>106096</xdr:rowOff>
    </xdr:to>
    <xdr:sp macro="" textlink="">
      <xdr:nvSpPr>
        <xdr:cNvPr id="487" name="楕円 486"/>
        <xdr:cNvSpPr/>
      </xdr:nvSpPr>
      <xdr:spPr>
        <a:xfrm>
          <a:off x="7810500" y="159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122623</xdr:rowOff>
    </xdr:from>
    <xdr:ext cx="534377" cy="259045"/>
    <xdr:sp macro="" textlink="">
      <xdr:nvSpPr>
        <xdr:cNvPr id="488" name="テキスト ボックス 487"/>
        <xdr:cNvSpPr txBox="1"/>
      </xdr:nvSpPr>
      <xdr:spPr>
        <a:xfrm>
          <a:off x="7594111" y="157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171069</xdr:rowOff>
    </xdr:from>
    <xdr:to>
      <xdr:col>36</xdr:col>
      <xdr:colOff>165100</xdr:colOff>
      <xdr:row>97</xdr:row>
      <xdr:rowOff>101219</xdr:rowOff>
    </xdr:to>
    <xdr:sp macro="" textlink="">
      <xdr:nvSpPr>
        <xdr:cNvPr id="489" name="楕円 488"/>
        <xdr:cNvSpPr/>
      </xdr:nvSpPr>
      <xdr:spPr>
        <a:xfrm>
          <a:off x="6921500" y="166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92346</xdr:rowOff>
    </xdr:from>
    <xdr:ext cx="534377" cy="259045"/>
    <xdr:sp macro="" textlink="">
      <xdr:nvSpPr>
        <xdr:cNvPr id="490" name="テキスト ボックス 489"/>
        <xdr:cNvSpPr txBox="1"/>
      </xdr:nvSpPr>
      <xdr:spPr>
        <a:xfrm>
          <a:off x="6705111" y="167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31483</xdr:rowOff>
    </xdr:from>
    <xdr:to>
      <xdr:col>71</xdr:col>
      <xdr:colOff>177800</xdr:colOff>
      <xdr:row>39</xdr:row>
      <xdr:rowOff>44450</xdr:rowOff>
    </xdr:to>
    <xdr:cxnSp macro="">
      <xdr:nvCxnSpPr>
        <xdr:cNvPr id="528" name="直線コネクタ 527"/>
        <xdr:cNvCxnSpPr/>
      </xdr:nvCxnSpPr>
      <xdr:spPr>
        <a:xfrm>
          <a:off x="12814300" y="6718033"/>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152133</xdr:rowOff>
    </xdr:from>
    <xdr:to>
      <xdr:col>67</xdr:col>
      <xdr:colOff>101600</xdr:colOff>
      <xdr:row>39</xdr:row>
      <xdr:rowOff>82283</xdr:rowOff>
    </xdr:to>
    <xdr:sp macro="" textlink="">
      <xdr:nvSpPr>
        <xdr:cNvPr id="546" name="楕円 545"/>
        <xdr:cNvSpPr/>
      </xdr:nvSpPr>
      <xdr:spPr>
        <a:xfrm>
          <a:off x="12763500" y="66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73410</xdr:rowOff>
    </xdr:from>
    <xdr:ext cx="469744" cy="259045"/>
    <xdr:sp macro="" textlink="">
      <xdr:nvSpPr>
        <xdr:cNvPr id="547" name="テキスト ボックス 546"/>
        <xdr:cNvSpPr txBox="1"/>
      </xdr:nvSpPr>
      <xdr:spPr>
        <a:xfrm>
          <a:off x="12579428" y="67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1580</xdr:rowOff>
    </xdr:from>
    <xdr:to>
      <xdr:col>85</xdr:col>
      <xdr:colOff>127000</xdr:colOff>
      <xdr:row>78</xdr:row>
      <xdr:rowOff>3249</xdr:rowOff>
    </xdr:to>
    <xdr:cxnSp macro="">
      <xdr:nvCxnSpPr>
        <xdr:cNvPr id="625" name="直線コネクタ 624"/>
        <xdr:cNvCxnSpPr/>
      </xdr:nvCxnSpPr>
      <xdr:spPr>
        <a:xfrm flipV="1">
          <a:off x="15481300" y="13374680"/>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107795</xdr:rowOff>
    </xdr:from>
    <xdr:to>
      <xdr:col>81</xdr:col>
      <xdr:colOff>50800</xdr:colOff>
      <xdr:row>78</xdr:row>
      <xdr:rowOff>3249</xdr:rowOff>
    </xdr:to>
    <xdr:cxnSp macro="">
      <xdr:nvCxnSpPr>
        <xdr:cNvPr id="628" name="直線コネクタ 627"/>
        <xdr:cNvCxnSpPr/>
      </xdr:nvCxnSpPr>
      <xdr:spPr>
        <a:xfrm>
          <a:off x="14592300" y="13309445"/>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107795</xdr:rowOff>
    </xdr:from>
    <xdr:to>
      <xdr:col>76</xdr:col>
      <xdr:colOff>114300</xdr:colOff>
      <xdr:row>78</xdr:row>
      <xdr:rowOff>24532</xdr:rowOff>
    </xdr:to>
    <xdr:cxnSp macro="">
      <xdr:nvCxnSpPr>
        <xdr:cNvPr id="631" name="直線コネクタ 630"/>
        <xdr:cNvCxnSpPr/>
      </xdr:nvCxnSpPr>
      <xdr:spPr>
        <a:xfrm flipV="1">
          <a:off x="13703300" y="13309445"/>
          <a:ext cx="8890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24532</xdr:rowOff>
    </xdr:from>
    <xdr:to>
      <xdr:col>71</xdr:col>
      <xdr:colOff>177800</xdr:colOff>
      <xdr:row>78</xdr:row>
      <xdr:rowOff>33995</xdr:rowOff>
    </xdr:to>
    <xdr:cxnSp macro="">
      <xdr:nvCxnSpPr>
        <xdr:cNvPr id="634" name="直線コネクタ 633"/>
        <xdr:cNvCxnSpPr/>
      </xdr:nvCxnSpPr>
      <xdr:spPr>
        <a:xfrm flipV="1">
          <a:off x="12814300" y="13397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122230</xdr:rowOff>
    </xdr:from>
    <xdr:to>
      <xdr:col>85</xdr:col>
      <xdr:colOff>177800</xdr:colOff>
      <xdr:row>78</xdr:row>
      <xdr:rowOff>52380</xdr:rowOff>
    </xdr:to>
    <xdr:sp macro="" textlink="">
      <xdr:nvSpPr>
        <xdr:cNvPr id="644" name="楕円 643"/>
        <xdr:cNvSpPr/>
      </xdr:nvSpPr>
      <xdr:spPr>
        <a:xfrm>
          <a:off x="16268700" y="133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37157</xdr:rowOff>
    </xdr:from>
    <xdr:ext cx="534377" cy="259045"/>
    <xdr:sp macro="" textlink="">
      <xdr:nvSpPr>
        <xdr:cNvPr id="645" name="公債費該当値テキスト"/>
        <xdr:cNvSpPr txBox="1"/>
      </xdr:nvSpPr>
      <xdr:spPr>
        <a:xfrm>
          <a:off x="16370300" y="132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123899</xdr:rowOff>
    </xdr:from>
    <xdr:to>
      <xdr:col>81</xdr:col>
      <xdr:colOff>101600</xdr:colOff>
      <xdr:row>78</xdr:row>
      <xdr:rowOff>54049</xdr:rowOff>
    </xdr:to>
    <xdr:sp macro="" textlink="">
      <xdr:nvSpPr>
        <xdr:cNvPr id="646" name="楕円 645"/>
        <xdr:cNvSpPr/>
      </xdr:nvSpPr>
      <xdr:spPr>
        <a:xfrm>
          <a:off x="15430500" y="13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45176</xdr:rowOff>
    </xdr:from>
    <xdr:ext cx="534377" cy="259045"/>
    <xdr:sp macro="" textlink="">
      <xdr:nvSpPr>
        <xdr:cNvPr id="647" name="テキスト ボックス 646"/>
        <xdr:cNvSpPr txBox="1"/>
      </xdr:nvSpPr>
      <xdr:spPr>
        <a:xfrm>
          <a:off x="15214111" y="1341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56995</xdr:rowOff>
    </xdr:from>
    <xdr:to>
      <xdr:col>76</xdr:col>
      <xdr:colOff>165100</xdr:colOff>
      <xdr:row>77</xdr:row>
      <xdr:rowOff>158595</xdr:rowOff>
    </xdr:to>
    <xdr:sp macro="" textlink="">
      <xdr:nvSpPr>
        <xdr:cNvPr id="648" name="楕円 647"/>
        <xdr:cNvSpPr/>
      </xdr:nvSpPr>
      <xdr:spPr>
        <a:xfrm>
          <a:off x="14541500" y="132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149722</xdr:rowOff>
    </xdr:from>
    <xdr:ext cx="534377" cy="259045"/>
    <xdr:sp macro="" textlink="">
      <xdr:nvSpPr>
        <xdr:cNvPr id="649" name="テキスト ボックス 648"/>
        <xdr:cNvSpPr txBox="1"/>
      </xdr:nvSpPr>
      <xdr:spPr>
        <a:xfrm>
          <a:off x="14325111" y="133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145182</xdr:rowOff>
    </xdr:from>
    <xdr:to>
      <xdr:col>72</xdr:col>
      <xdr:colOff>38100</xdr:colOff>
      <xdr:row>78</xdr:row>
      <xdr:rowOff>75332</xdr:rowOff>
    </xdr:to>
    <xdr:sp macro="" textlink="">
      <xdr:nvSpPr>
        <xdr:cNvPr id="650" name="楕円 649"/>
        <xdr:cNvSpPr/>
      </xdr:nvSpPr>
      <xdr:spPr>
        <a:xfrm>
          <a:off x="13652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66459</xdr:rowOff>
    </xdr:from>
    <xdr:ext cx="534377" cy="259045"/>
    <xdr:sp macro="" textlink="">
      <xdr:nvSpPr>
        <xdr:cNvPr id="651" name="テキスト ボックス 650"/>
        <xdr:cNvSpPr txBox="1"/>
      </xdr:nvSpPr>
      <xdr:spPr>
        <a:xfrm>
          <a:off x="13436111" y="134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154645</xdr:rowOff>
    </xdr:from>
    <xdr:to>
      <xdr:col>67</xdr:col>
      <xdr:colOff>101600</xdr:colOff>
      <xdr:row>78</xdr:row>
      <xdr:rowOff>84795</xdr:rowOff>
    </xdr:to>
    <xdr:sp macro="" textlink="">
      <xdr:nvSpPr>
        <xdr:cNvPr id="652" name="楕円 651"/>
        <xdr:cNvSpPr/>
      </xdr:nvSpPr>
      <xdr:spPr>
        <a:xfrm>
          <a:off x="12763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75922</xdr:rowOff>
    </xdr:from>
    <xdr:ext cx="534377" cy="259045"/>
    <xdr:sp macro="" textlink="">
      <xdr:nvSpPr>
        <xdr:cNvPr id="653" name="テキスト ボックス 652"/>
        <xdr:cNvSpPr txBox="1"/>
      </xdr:nvSpPr>
      <xdr:spPr>
        <a:xfrm>
          <a:off x="12547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3099</xdr:rowOff>
    </xdr:from>
    <xdr:to>
      <xdr:col>85</xdr:col>
      <xdr:colOff>127000</xdr:colOff>
      <xdr:row>97</xdr:row>
      <xdr:rowOff>129439</xdr:rowOff>
    </xdr:to>
    <xdr:cxnSp macro="">
      <xdr:nvCxnSpPr>
        <xdr:cNvPr id="682" name="直線コネクタ 681"/>
        <xdr:cNvCxnSpPr/>
      </xdr:nvCxnSpPr>
      <xdr:spPr>
        <a:xfrm>
          <a:off x="15481300" y="16633749"/>
          <a:ext cx="8382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3099</xdr:rowOff>
    </xdr:from>
    <xdr:to>
      <xdr:col>81</xdr:col>
      <xdr:colOff>50800</xdr:colOff>
      <xdr:row>98</xdr:row>
      <xdr:rowOff>39091</xdr:rowOff>
    </xdr:to>
    <xdr:cxnSp macro="">
      <xdr:nvCxnSpPr>
        <xdr:cNvPr id="685" name="直線コネクタ 684"/>
        <xdr:cNvCxnSpPr/>
      </xdr:nvCxnSpPr>
      <xdr:spPr>
        <a:xfrm flipV="1">
          <a:off x="14592300" y="16633749"/>
          <a:ext cx="889000" cy="2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39091</xdr:rowOff>
    </xdr:from>
    <xdr:to>
      <xdr:col>76</xdr:col>
      <xdr:colOff>114300</xdr:colOff>
      <xdr:row>98</xdr:row>
      <xdr:rowOff>52032</xdr:rowOff>
    </xdr:to>
    <xdr:cxnSp macro="">
      <xdr:nvCxnSpPr>
        <xdr:cNvPr id="688" name="直線コネクタ 687"/>
        <xdr:cNvCxnSpPr/>
      </xdr:nvCxnSpPr>
      <xdr:spPr>
        <a:xfrm flipV="1">
          <a:off x="13703300" y="16841191"/>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148616</xdr:rowOff>
    </xdr:from>
    <xdr:to>
      <xdr:col>71</xdr:col>
      <xdr:colOff>177800</xdr:colOff>
      <xdr:row>98</xdr:row>
      <xdr:rowOff>52032</xdr:rowOff>
    </xdr:to>
    <xdr:cxnSp macro="">
      <xdr:nvCxnSpPr>
        <xdr:cNvPr id="691" name="直線コネクタ 690"/>
        <xdr:cNvCxnSpPr/>
      </xdr:nvCxnSpPr>
      <xdr:spPr>
        <a:xfrm>
          <a:off x="12814300" y="1677926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78639</xdr:rowOff>
    </xdr:from>
    <xdr:to>
      <xdr:col>85</xdr:col>
      <xdr:colOff>177800</xdr:colOff>
      <xdr:row>98</xdr:row>
      <xdr:rowOff>8789</xdr:rowOff>
    </xdr:to>
    <xdr:sp macro="" textlink="">
      <xdr:nvSpPr>
        <xdr:cNvPr id="701" name="楕円 700"/>
        <xdr:cNvSpPr/>
      </xdr:nvSpPr>
      <xdr:spPr>
        <a:xfrm>
          <a:off x="16268700" y="167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57066</xdr:rowOff>
    </xdr:from>
    <xdr:ext cx="534377" cy="259045"/>
    <xdr:sp macro="" textlink="">
      <xdr:nvSpPr>
        <xdr:cNvPr id="702" name="積立金該当値テキスト"/>
        <xdr:cNvSpPr txBox="1"/>
      </xdr:nvSpPr>
      <xdr:spPr>
        <a:xfrm>
          <a:off x="16370300" y="1668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123749</xdr:rowOff>
    </xdr:from>
    <xdr:to>
      <xdr:col>81</xdr:col>
      <xdr:colOff>101600</xdr:colOff>
      <xdr:row>97</xdr:row>
      <xdr:rowOff>53899</xdr:rowOff>
    </xdr:to>
    <xdr:sp macro="" textlink="">
      <xdr:nvSpPr>
        <xdr:cNvPr id="703" name="楕円 702"/>
        <xdr:cNvSpPr/>
      </xdr:nvSpPr>
      <xdr:spPr>
        <a:xfrm>
          <a:off x="15430500" y="165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45026</xdr:rowOff>
    </xdr:from>
    <xdr:ext cx="534377" cy="259045"/>
    <xdr:sp macro="" textlink="">
      <xdr:nvSpPr>
        <xdr:cNvPr id="704" name="テキスト ボックス 703"/>
        <xdr:cNvSpPr txBox="1"/>
      </xdr:nvSpPr>
      <xdr:spPr>
        <a:xfrm>
          <a:off x="15214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159741</xdr:rowOff>
    </xdr:from>
    <xdr:to>
      <xdr:col>76</xdr:col>
      <xdr:colOff>165100</xdr:colOff>
      <xdr:row>98</xdr:row>
      <xdr:rowOff>89891</xdr:rowOff>
    </xdr:to>
    <xdr:sp macro="" textlink="">
      <xdr:nvSpPr>
        <xdr:cNvPr id="705" name="楕円 704"/>
        <xdr:cNvSpPr/>
      </xdr:nvSpPr>
      <xdr:spPr>
        <a:xfrm>
          <a:off x="14541500" y="167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81018</xdr:rowOff>
    </xdr:from>
    <xdr:ext cx="534377" cy="259045"/>
    <xdr:sp macro="" textlink="">
      <xdr:nvSpPr>
        <xdr:cNvPr id="706" name="テキスト ボックス 705"/>
        <xdr:cNvSpPr txBox="1"/>
      </xdr:nvSpPr>
      <xdr:spPr>
        <a:xfrm>
          <a:off x="14325111" y="168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1232</xdr:rowOff>
    </xdr:from>
    <xdr:to>
      <xdr:col>72</xdr:col>
      <xdr:colOff>38100</xdr:colOff>
      <xdr:row>98</xdr:row>
      <xdr:rowOff>102832</xdr:rowOff>
    </xdr:to>
    <xdr:sp macro="" textlink="">
      <xdr:nvSpPr>
        <xdr:cNvPr id="707" name="楕円 706"/>
        <xdr:cNvSpPr/>
      </xdr:nvSpPr>
      <xdr:spPr>
        <a:xfrm>
          <a:off x="13652500" y="168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93959</xdr:rowOff>
    </xdr:from>
    <xdr:ext cx="534377" cy="259045"/>
    <xdr:sp macro="" textlink="">
      <xdr:nvSpPr>
        <xdr:cNvPr id="708" name="テキスト ボックス 707"/>
        <xdr:cNvSpPr txBox="1"/>
      </xdr:nvSpPr>
      <xdr:spPr>
        <a:xfrm>
          <a:off x="13436111" y="1689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97816</xdr:rowOff>
    </xdr:from>
    <xdr:to>
      <xdr:col>67</xdr:col>
      <xdr:colOff>101600</xdr:colOff>
      <xdr:row>98</xdr:row>
      <xdr:rowOff>27966</xdr:rowOff>
    </xdr:to>
    <xdr:sp macro="" textlink="">
      <xdr:nvSpPr>
        <xdr:cNvPr id="709" name="楕円 708"/>
        <xdr:cNvSpPr/>
      </xdr:nvSpPr>
      <xdr:spPr>
        <a:xfrm>
          <a:off x="12763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19093</xdr:rowOff>
    </xdr:from>
    <xdr:ext cx="534377" cy="259045"/>
    <xdr:sp macro="" textlink="">
      <xdr:nvSpPr>
        <xdr:cNvPr id="710" name="テキスト ボックス 709"/>
        <xdr:cNvSpPr txBox="1"/>
      </xdr:nvSpPr>
      <xdr:spPr>
        <a:xfrm>
          <a:off x="12547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9913</xdr:rowOff>
    </xdr:from>
    <xdr:to>
      <xdr:col>116</xdr:col>
      <xdr:colOff>63500</xdr:colOff>
      <xdr:row>58</xdr:row>
      <xdr:rowOff>9913</xdr:rowOff>
    </xdr:to>
    <xdr:cxnSp macro="">
      <xdr:nvCxnSpPr>
        <xdr:cNvPr id="792" name="直線コネクタ 791"/>
        <xdr:cNvCxnSpPr/>
      </xdr:nvCxnSpPr>
      <xdr:spPr>
        <a:xfrm>
          <a:off x="21323300" y="99540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9913</xdr:rowOff>
    </xdr:from>
    <xdr:to>
      <xdr:col>111</xdr:col>
      <xdr:colOff>177800</xdr:colOff>
      <xdr:row>58</xdr:row>
      <xdr:rowOff>9969</xdr:rowOff>
    </xdr:to>
    <xdr:cxnSp macro="">
      <xdr:nvCxnSpPr>
        <xdr:cNvPr id="795" name="直線コネクタ 794"/>
        <xdr:cNvCxnSpPr/>
      </xdr:nvCxnSpPr>
      <xdr:spPr>
        <a:xfrm flipV="1">
          <a:off x="20434300" y="9954013"/>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9969</xdr:rowOff>
    </xdr:from>
    <xdr:to>
      <xdr:col>107</xdr:col>
      <xdr:colOff>50800</xdr:colOff>
      <xdr:row>58</xdr:row>
      <xdr:rowOff>10027</xdr:rowOff>
    </xdr:to>
    <xdr:cxnSp macro="">
      <xdr:nvCxnSpPr>
        <xdr:cNvPr id="798" name="直線コネクタ 797"/>
        <xdr:cNvCxnSpPr/>
      </xdr:nvCxnSpPr>
      <xdr:spPr>
        <a:xfrm flipV="1">
          <a:off x="19545300" y="995406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9913</xdr:rowOff>
    </xdr:from>
    <xdr:to>
      <xdr:col>102</xdr:col>
      <xdr:colOff>114300</xdr:colOff>
      <xdr:row>58</xdr:row>
      <xdr:rowOff>10027</xdr:rowOff>
    </xdr:to>
    <xdr:cxnSp macro="">
      <xdr:nvCxnSpPr>
        <xdr:cNvPr id="801" name="直線コネクタ 800"/>
        <xdr:cNvCxnSpPr/>
      </xdr:nvCxnSpPr>
      <xdr:spPr>
        <a:xfrm>
          <a:off x="18656300" y="99540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130563</xdr:rowOff>
    </xdr:from>
    <xdr:to>
      <xdr:col>116</xdr:col>
      <xdr:colOff>114300</xdr:colOff>
      <xdr:row>58</xdr:row>
      <xdr:rowOff>60713</xdr:rowOff>
    </xdr:to>
    <xdr:sp macro="" textlink="">
      <xdr:nvSpPr>
        <xdr:cNvPr id="811" name="楕円 810"/>
        <xdr:cNvSpPr/>
      </xdr:nvSpPr>
      <xdr:spPr>
        <a:xfrm>
          <a:off x="221107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45490</xdr:rowOff>
    </xdr:from>
    <xdr:ext cx="378565" cy="259045"/>
    <xdr:sp macro="" textlink="">
      <xdr:nvSpPr>
        <xdr:cNvPr id="812" name="貸付金該当値テキスト"/>
        <xdr:cNvSpPr txBox="1"/>
      </xdr:nvSpPr>
      <xdr:spPr>
        <a:xfrm>
          <a:off x="22212300" y="981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130563</xdr:rowOff>
    </xdr:from>
    <xdr:to>
      <xdr:col>112</xdr:col>
      <xdr:colOff>38100</xdr:colOff>
      <xdr:row>58</xdr:row>
      <xdr:rowOff>60713</xdr:rowOff>
    </xdr:to>
    <xdr:sp macro="" textlink="">
      <xdr:nvSpPr>
        <xdr:cNvPr id="813" name="楕円 812"/>
        <xdr:cNvSpPr/>
      </xdr:nvSpPr>
      <xdr:spPr>
        <a:xfrm>
          <a:off x="21272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51840</xdr:rowOff>
    </xdr:from>
    <xdr:ext cx="378565" cy="259045"/>
    <xdr:sp macro="" textlink="">
      <xdr:nvSpPr>
        <xdr:cNvPr id="814" name="テキスト ボックス 813"/>
        <xdr:cNvSpPr txBox="1"/>
      </xdr:nvSpPr>
      <xdr:spPr>
        <a:xfrm>
          <a:off x="21134017" y="99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130619</xdr:rowOff>
    </xdr:from>
    <xdr:to>
      <xdr:col>107</xdr:col>
      <xdr:colOff>101600</xdr:colOff>
      <xdr:row>58</xdr:row>
      <xdr:rowOff>60769</xdr:rowOff>
    </xdr:to>
    <xdr:sp macro="" textlink="">
      <xdr:nvSpPr>
        <xdr:cNvPr id="815" name="楕円 814"/>
        <xdr:cNvSpPr/>
      </xdr:nvSpPr>
      <xdr:spPr>
        <a:xfrm>
          <a:off x="20383500" y="9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51896</xdr:rowOff>
    </xdr:from>
    <xdr:ext cx="378565" cy="259045"/>
    <xdr:sp macro="" textlink="">
      <xdr:nvSpPr>
        <xdr:cNvPr id="816" name="テキスト ボックス 815"/>
        <xdr:cNvSpPr txBox="1"/>
      </xdr:nvSpPr>
      <xdr:spPr>
        <a:xfrm>
          <a:off x="20245017" y="999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130677</xdr:rowOff>
    </xdr:from>
    <xdr:to>
      <xdr:col>102</xdr:col>
      <xdr:colOff>165100</xdr:colOff>
      <xdr:row>58</xdr:row>
      <xdr:rowOff>60827</xdr:rowOff>
    </xdr:to>
    <xdr:sp macro="" textlink="">
      <xdr:nvSpPr>
        <xdr:cNvPr id="817" name="楕円 816"/>
        <xdr:cNvSpPr/>
      </xdr:nvSpPr>
      <xdr:spPr>
        <a:xfrm>
          <a:off x="19494500" y="99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51954</xdr:rowOff>
    </xdr:from>
    <xdr:ext cx="378565" cy="259045"/>
    <xdr:sp macro="" textlink="">
      <xdr:nvSpPr>
        <xdr:cNvPr id="818" name="テキスト ボックス 817"/>
        <xdr:cNvSpPr txBox="1"/>
      </xdr:nvSpPr>
      <xdr:spPr>
        <a:xfrm>
          <a:off x="19356017" y="999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130563</xdr:rowOff>
    </xdr:from>
    <xdr:to>
      <xdr:col>98</xdr:col>
      <xdr:colOff>38100</xdr:colOff>
      <xdr:row>58</xdr:row>
      <xdr:rowOff>60713</xdr:rowOff>
    </xdr:to>
    <xdr:sp macro="" textlink="">
      <xdr:nvSpPr>
        <xdr:cNvPr id="819" name="楕円 818"/>
        <xdr:cNvSpPr/>
      </xdr:nvSpPr>
      <xdr:spPr>
        <a:xfrm>
          <a:off x="18605500" y="9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51840</xdr:rowOff>
    </xdr:from>
    <xdr:ext cx="378565" cy="259045"/>
    <xdr:sp macro="" textlink="">
      <xdr:nvSpPr>
        <xdr:cNvPr id="820" name="テキスト ボックス 819"/>
        <xdr:cNvSpPr txBox="1"/>
      </xdr:nvSpPr>
      <xdr:spPr>
        <a:xfrm>
          <a:off x="18467017" y="99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30576</xdr:rowOff>
    </xdr:from>
    <xdr:to>
      <xdr:col>116</xdr:col>
      <xdr:colOff>63500</xdr:colOff>
      <xdr:row>78</xdr:row>
      <xdr:rowOff>46349</xdr:rowOff>
    </xdr:to>
    <xdr:cxnSp macro="">
      <xdr:nvCxnSpPr>
        <xdr:cNvPr id="852" name="直線コネクタ 851"/>
        <xdr:cNvCxnSpPr/>
      </xdr:nvCxnSpPr>
      <xdr:spPr>
        <a:xfrm>
          <a:off x="21323300" y="13403676"/>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164731</xdr:rowOff>
    </xdr:from>
    <xdr:to>
      <xdr:col>111</xdr:col>
      <xdr:colOff>177800</xdr:colOff>
      <xdr:row>78</xdr:row>
      <xdr:rowOff>30576</xdr:rowOff>
    </xdr:to>
    <xdr:cxnSp macro="">
      <xdr:nvCxnSpPr>
        <xdr:cNvPr id="855" name="直線コネクタ 854"/>
        <xdr:cNvCxnSpPr/>
      </xdr:nvCxnSpPr>
      <xdr:spPr>
        <a:xfrm>
          <a:off x="20434300" y="13366381"/>
          <a:ext cx="889000" cy="3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144289</xdr:rowOff>
    </xdr:from>
    <xdr:to>
      <xdr:col>107</xdr:col>
      <xdr:colOff>50800</xdr:colOff>
      <xdr:row>77</xdr:row>
      <xdr:rowOff>164731</xdr:rowOff>
    </xdr:to>
    <xdr:cxnSp macro="">
      <xdr:nvCxnSpPr>
        <xdr:cNvPr id="858" name="直線コネクタ 857"/>
        <xdr:cNvCxnSpPr/>
      </xdr:nvCxnSpPr>
      <xdr:spPr>
        <a:xfrm>
          <a:off x="19545300" y="13345939"/>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144289</xdr:rowOff>
    </xdr:from>
    <xdr:to>
      <xdr:col>102</xdr:col>
      <xdr:colOff>114300</xdr:colOff>
      <xdr:row>77</xdr:row>
      <xdr:rowOff>162886</xdr:rowOff>
    </xdr:to>
    <xdr:cxnSp macro="">
      <xdr:nvCxnSpPr>
        <xdr:cNvPr id="861" name="直線コネクタ 860"/>
        <xdr:cNvCxnSpPr/>
      </xdr:nvCxnSpPr>
      <xdr:spPr>
        <a:xfrm flipV="1">
          <a:off x="18656300" y="13345939"/>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166999</xdr:rowOff>
    </xdr:from>
    <xdr:to>
      <xdr:col>116</xdr:col>
      <xdr:colOff>114300</xdr:colOff>
      <xdr:row>78</xdr:row>
      <xdr:rowOff>97149</xdr:rowOff>
    </xdr:to>
    <xdr:sp macro="" textlink="">
      <xdr:nvSpPr>
        <xdr:cNvPr id="871" name="楕円 870"/>
        <xdr:cNvSpPr/>
      </xdr:nvSpPr>
      <xdr:spPr>
        <a:xfrm>
          <a:off x="22110700" y="133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145426</xdr:rowOff>
    </xdr:from>
    <xdr:ext cx="534377" cy="259045"/>
    <xdr:sp macro="" textlink="">
      <xdr:nvSpPr>
        <xdr:cNvPr id="872" name="繰出金該当値テキスト"/>
        <xdr:cNvSpPr txBox="1"/>
      </xdr:nvSpPr>
      <xdr:spPr>
        <a:xfrm>
          <a:off x="22212300" y="13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151226</xdr:rowOff>
    </xdr:from>
    <xdr:to>
      <xdr:col>112</xdr:col>
      <xdr:colOff>38100</xdr:colOff>
      <xdr:row>78</xdr:row>
      <xdr:rowOff>81376</xdr:rowOff>
    </xdr:to>
    <xdr:sp macro="" textlink="">
      <xdr:nvSpPr>
        <xdr:cNvPr id="873" name="楕円 872"/>
        <xdr:cNvSpPr/>
      </xdr:nvSpPr>
      <xdr:spPr>
        <a:xfrm>
          <a:off x="21272500" y="13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72503</xdr:rowOff>
    </xdr:from>
    <xdr:ext cx="534377" cy="259045"/>
    <xdr:sp macro="" textlink="">
      <xdr:nvSpPr>
        <xdr:cNvPr id="874" name="テキスト ボックス 873"/>
        <xdr:cNvSpPr txBox="1"/>
      </xdr:nvSpPr>
      <xdr:spPr>
        <a:xfrm>
          <a:off x="21056111" y="13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113931</xdr:rowOff>
    </xdr:from>
    <xdr:to>
      <xdr:col>107</xdr:col>
      <xdr:colOff>101600</xdr:colOff>
      <xdr:row>78</xdr:row>
      <xdr:rowOff>44081</xdr:rowOff>
    </xdr:to>
    <xdr:sp macro="" textlink="">
      <xdr:nvSpPr>
        <xdr:cNvPr id="875" name="楕円 874"/>
        <xdr:cNvSpPr/>
      </xdr:nvSpPr>
      <xdr:spPr>
        <a:xfrm>
          <a:off x="20383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35208</xdr:rowOff>
    </xdr:from>
    <xdr:ext cx="534377" cy="259045"/>
    <xdr:sp macro="" textlink="">
      <xdr:nvSpPr>
        <xdr:cNvPr id="876" name="テキスト ボックス 875"/>
        <xdr:cNvSpPr txBox="1"/>
      </xdr:nvSpPr>
      <xdr:spPr>
        <a:xfrm>
          <a:off x="20167111" y="134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93489</xdr:rowOff>
    </xdr:from>
    <xdr:to>
      <xdr:col>102</xdr:col>
      <xdr:colOff>165100</xdr:colOff>
      <xdr:row>78</xdr:row>
      <xdr:rowOff>23639</xdr:rowOff>
    </xdr:to>
    <xdr:sp macro="" textlink="">
      <xdr:nvSpPr>
        <xdr:cNvPr id="877" name="楕円 876"/>
        <xdr:cNvSpPr/>
      </xdr:nvSpPr>
      <xdr:spPr>
        <a:xfrm>
          <a:off x="19494500" y="13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14766</xdr:rowOff>
    </xdr:from>
    <xdr:ext cx="534377" cy="259045"/>
    <xdr:sp macro="" textlink="">
      <xdr:nvSpPr>
        <xdr:cNvPr id="878" name="テキスト ボックス 877"/>
        <xdr:cNvSpPr txBox="1"/>
      </xdr:nvSpPr>
      <xdr:spPr>
        <a:xfrm>
          <a:off x="19278111" y="13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112086</xdr:rowOff>
    </xdr:from>
    <xdr:to>
      <xdr:col>98</xdr:col>
      <xdr:colOff>38100</xdr:colOff>
      <xdr:row>78</xdr:row>
      <xdr:rowOff>42236</xdr:rowOff>
    </xdr:to>
    <xdr:sp macro="" textlink="">
      <xdr:nvSpPr>
        <xdr:cNvPr id="879" name="楕円 878"/>
        <xdr:cNvSpPr/>
      </xdr:nvSpPr>
      <xdr:spPr>
        <a:xfrm>
          <a:off x="18605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33363</xdr:rowOff>
    </xdr:from>
    <xdr:ext cx="534377" cy="259045"/>
    <xdr:sp macro="" textlink="">
      <xdr:nvSpPr>
        <xdr:cNvPr id="880" name="テキスト ボックス 879"/>
        <xdr:cNvSpPr txBox="1"/>
      </xdr:nvSpPr>
      <xdr:spPr>
        <a:xfrm>
          <a:off x="18389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前年度比較でみると、</a:t>
          </a:r>
          <a:r>
            <a:rPr kumimoji="1" lang="ja-JP" altLang="en-US" sz="1100" b="0" i="0" baseline="0">
              <a:solidFill>
                <a:schemeClr val="dk1"/>
              </a:solidFill>
              <a:effectLst/>
              <a:latin typeface="+mn-lt"/>
              <a:ea typeface="+mn-ea"/>
              <a:cs typeface="+mn-cs"/>
            </a:rPr>
            <a:t>いずれもほぼ横ばいに近い状態である。普通建設事業（うち新規整備）については、前年度比較で一人当たり１３，６０５円減少した。</a:t>
          </a:r>
          <a:r>
            <a:rPr kumimoji="1" lang="ja-JP" altLang="ja-JP" sz="1100" b="0" i="0" baseline="0">
              <a:solidFill>
                <a:schemeClr val="dk1"/>
              </a:solidFill>
              <a:effectLst/>
              <a:latin typeface="+mn-lt"/>
              <a:ea typeface="+mn-ea"/>
              <a:cs typeface="+mn-cs"/>
            </a:rPr>
            <a:t>主な要因は、南部地区子育て支援・交流施設及び固定系防災行政無線などの新規整備事業の</a:t>
          </a:r>
          <a:r>
            <a:rPr kumimoji="1" lang="ja-JP" altLang="en-US" sz="1100" b="0" i="0" baseline="0">
              <a:solidFill>
                <a:schemeClr val="dk1"/>
              </a:solidFill>
              <a:effectLst/>
              <a:latin typeface="+mn-lt"/>
              <a:ea typeface="+mn-ea"/>
              <a:cs typeface="+mn-cs"/>
            </a:rPr>
            <a:t>終了に伴う結果</a:t>
          </a:r>
          <a:r>
            <a:rPr kumimoji="1" lang="ja-JP" altLang="ja-JP" sz="1100" b="0" i="0" baseline="0">
              <a:solidFill>
                <a:schemeClr val="dk1"/>
              </a:solidFill>
              <a:effectLst/>
              <a:latin typeface="+mn-lt"/>
              <a:ea typeface="+mn-ea"/>
              <a:cs typeface="+mn-cs"/>
            </a:rPr>
            <a:t>である</a:t>
          </a:r>
          <a:r>
            <a:rPr kumimoji="1" lang="ja-JP" altLang="en-US" sz="1100" b="0" i="0" baseline="0">
              <a:solidFill>
                <a:schemeClr val="dk1"/>
              </a:solidFill>
              <a:effectLst/>
              <a:latin typeface="+mn-lt"/>
              <a:ea typeface="+mn-ea"/>
              <a:cs typeface="+mn-cs"/>
            </a:rPr>
            <a:t>と思われる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補助費等については、ごみ処理場運営費の増などが考えられる。</a:t>
          </a:r>
          <a:r>
            <a:rPr kumimoji="1" lang="ja-JP" altLang="ja-JP" sz="1100" b="0" i="0" baseline="0">
              <a:solidFill>
                <a:schemeClr val="dk1"/>
              </a:solidFill>
              <a:effectLst/>
              <a:latin typeface="+mn-lt"/>
              <a:ea typeface="+mn-ea"/>
              <a:cs typeface="+mn-cs"/>
            </a:rPr>
            <a:t>また扶助費は、平成２９年度から類似団体平均を上回っている。主な要因は、こども園や私立保育所の運営費が多額であるため、その影響であると考えている。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18,446
17,836
8.10
7,789,539
7,289,531
482,088
4,320,318
5,518,102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165826</xdr:rowOff>
    </xdr:from>
    <xdr:to>
      <xdr:col>24</xdr:col>
      <xdr:colOff>63500</xdr:colOff>
      <xdr:row>37</xdr:row>
      <xdr:rowOff>23114</xdr:rowOff>
    </xdr:to>
    <xdr:cxnSp macro="">
      <xdr:nvCxnSpPr>
        <xdr:cNvPr id="63" name="直線コネクタ 62"/>
        <xdr:cNvCxnSpPr/>
      </xdr:nvCxnSpPr>
      <xdr:spPr>
        <a:xfrm flipV="1">
          <a:off x="3797300" y="6338026"/>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23114</xdr:rowOff>
    </xdr:from>
    <xdr:to>
      <xdr:col>19</xdr:col>
      <xdr:colOff>177800</xdr:colOff>
      <xdr:row>37</xdr:row>
      <xdr:rowOff>26380</xdr:rowOff>
    </xdr:to>
    <xdr:cxnSp macro="">
      <xdr:nvCxnSpPr>
        <xdr:cNvPr id="66" name="直線コネクタ 65"/>
        <xdr:cNvCxnSpPr/>
      </xdr:nvCxnSpPr>
      <xdr:spPr>
        <a:xfrm flipV="1">
          <a:off x="2908300" y="63667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26380</xdr:rowOff>
    </xdr:from>
    <xdr:to>
      <xdr:col>15</xdr:col>
      <xdr:colOff>50800</xdr:colOff>
      <xdr:row>37</xdr:row>
      <xdr:rowOff>37810</xdr:rowOff>
    </xdr:to>
    <xdr:cxnSp macro="">
      <xdr:nvCxnSpPr>
        <xdr:cNvPr id="69" name="直線コネクタ 68"/>
        <xdr:cNvCxnSpPr/>
      </xdr:nvCxnSpPr>
      <xdr:spPr>
        <a:xfrm flipV="1">
          <a:off x="2019300" y="637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141006</xdr:rowOff>
    </xdr:from>
    <xdr:to>
      <xdr:col>10</xdr:col>
      <xdr:colOff>114300</xdr:colOff>
      <xdr:row>37</xdr:row>
      <xdr:rowOff>37810</xdr:rowOff>
    </xdr:to>
    <xdr:cxnSp macro="">
      <xdr:nvCxnSpPr>
        <xdr:cNvPr id="72" name="直線コネクタ 71"/>
        <xdr:cNvCxnSpPr/>
      </xdr:nvCxnSpPr>
      <xdr:spPr>
        <a:xfrm>
          <a:off x="1130300" y="631320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115026</xdr:rowOff>
    </xdr:from>
    <xdr:to>
      <xdr:col>24</xdr:col>
      <xdr:colOff>114300</xdr:colOff>
      <xdr:row>37</xdr:row>
      <xdr:rowOff>45176</xdr:rowOff>
    </xdr:to>
    <xdr:sp macro="" textlink="">
      <xdr:nvSpPr>
        <xdr:cNvPr id="82" name="楕円 81"/>
        <xdr:cNvSpPr/>
      </xdr:nvSpPr>
      <xdr:spPr>
        <a:xfrm>
          <a:off x="4584700" y="62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93453</xdr:rowOff>
    </xdr:from>
    <xdr:ext cx="469744" cy="259045"/>
    <xdr:sp macro="" textlink="">
      <xdr:nvSpPr>
        <xdr:cNvPr id="83" name="議会費該当値テキスト"/>
        <xdr:cNvSpPr txBox="1"/>
      </xdr:nvSpPr>
      <xdr:spPr>
        <a:xfrm>
          <a:off x="4686300"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143764</xdr:rowOff>
    </xdr:from>
    <xdr:to>
      <xdr:col>20</xdr:col>
      <xdr:colOff>38100</xdr:colOff>
      <xdr:row>37</xdr:row>
      <xdr:rowOff>73914</xdr:rowOff>
    </xdr:to>
    <xdr:sp macro="" textlink="">
      <xdr:nvSpPr>
        <xdr:cNvPr id="84" name="楕円 83"/>
        <xdr:cNvSpPr/>
      </xdr:nvSpPr>
      <xdr:spPr>
        <a:xfrm>
          <a:off x="3746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65041</xdr:rowOff>
    </xdr:from>
    <xdr:ext cx="469744" cy="259045"/>
    <xdr:sp macro="" textlink="">
      <xdr:nvSpPr>
        <xdr:cNvPr id="85" name="テキスト ボックス 84"/>
        <xdr:cNvSpPr txBox="1"/>
      </xdr:nvSpPr>
      <xdr:spPr>
        <a:xfrm>
          <a:off x="3562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147030</xdr:rowOff>
    </xdr:from>
    <xdr:to>
      <xdr:col>15</xdr:col>
      <xdr:colOff>101600</xdr:colOff>
      <xdr:row>37</xdr:row>
      <xdr:rowOff>77180</xdr:rowOff>
    </xdr:to>
    <xdr:sp macro="" textlink="">
      <xdr:nvSpPr>
        <xdr:cNvPr id="86" name="楕円 85"/>
        <xdr:cNvSpPr/>
      </xdr:nvSpPr>
      <xdr:spPr>
        <a:xfrm>
          <a:off x="2857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68307</xdr:rowOff>
    </xdr:from>
    <xdr:ext cx="469744" cy="259045"/>
    <xdr:sp macro="" textlink="">
      <xdr:nvSpPr>
        <xdr:cNvPr id="87" name="テキスト ボックス 86"/>
        <xdr:cNvSpPr txBox="1"/>
      </xdr:nvSpPr>
      <xdr:spPr>
        <a:xfrm>
          <a:off x="2673428" y="641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158460</xdr:rowOff>
    </xdr:from>
    <xdr:to>
      <xdr:col>10</xdr:col>
      <xdr:colOff>165100</xdr:colOff>
      <xdr:row>37</xdr:row>
      <xdr:rowOff>88610</xdr:rowOff>
    </xdr:to>
    <xdr:sp macro="" textlink="">
      <xdr:nvSpPr>
        <xdr:cNvPr id="88" name="楕円 87"/>
        <xdr:cNvSpPr/>
      </xdr:nvSpPr>
      <xdr:spPr>
        <a:xfrm>
          <a:off x="1968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79737</xdr:rowOff>
    </xdr:from>
    <xdr:ext cx="469744" cy="259045"/>
    <xdr:sp macro="" textlink="">
      <xdr:nvSpPr>
        <xdr:cNvPr id="89" name="テキスト ボックス 88"/>
        <xdr:cNvSpPr txBox="1"/>
      </xdr:nvSpPr>
      <xdr:spPr>
        <a:xfrm>
          <a:off x="1784428"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90206</xdr:rowOff>
    </xdr:from>
    <xdr:to>
      <xdr:col>6</xdr:col>
      <xdr:colOff>38100</xdr:colOff>
      <xdr:row>37</xdr:row>
      <xdr:rowOff>20356</xdr:rowOff>
    </xdr:to>
    <xdr:sp macro="" textlink="">
      <xdr:nvSpPr>
        <xdr:cNvPr id="90" name="楕円 89"/>
        <xdr:cNvSpPr/>
      </xdr:nvSpPr>
      <xdr:spPr>
        <a:xfrm>
          <a:off x="1079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11483</xdr:rowOff>
    </xdr:from>
    <xdr:ext cx="469744" cy="259045"/>
    <xdr:sp macro="" textlink="">
      <xdr:nvSpPr>
        <xdr:cNvPr id="91" name="テキスト ボックス 90"/>
        <xdr:cNvSpPr txBox="1"/>
      </xdr:nvSpPr>
      <xdr:spPr>
        <a:xfrm>
          <a:off x="895428" y="63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157073</xdr:rowOff>
    </xdr:from>
    <xdr:to>
      <xdr:col>24</xdr:col>
      <xdr:colOff>63500</xdr:colOff>
      <xdr:row>57</xdr:row>
      <xdr:rowOff>8612</xdr:rowOff>
    </xdr:to>
    <xdr:cxnSp macro="">
      <xdr:nvCxnSpPr>
        <xdr:cNvPr id="118" name="直線コネクタ 117"/>
        <xdr:cNvCxnSpPr/>
      </xdr:nvCxnSpPr>
      <xdr:spPr>
        <a:xfrm flipV="1">
          <a:off x="3797300" y="9758273"/>
          <a:ext cx="838200" cy="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88974</xdr:rowOff>
    </xdr:from>
    <xdr:to>
      <xdr:col>19</xdr:col>
      <xdr:colOff>177800</xdr:colOff>
      <xdr:row>57</xdr:row>
      <xdr:rowOff>8612</xdr:rowOff>
    </xdr:to>
    <xdr:cxnSp macro="">
      <xdr:nvCxnSpPr>
        <xdr:cNvPr id="121" name="直線コネクタ 120"/>
        <xdr:cNvCxnSpPr/>
      </xdr:nvCxnSpPr>
      <xdr:spPr>
        <a:xfrm>
          <a:off x="2908300" y="9347274"/>
          <a:ext cx="889000" cy="4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88974</xdr:rowOff>
    </xdr:from>
    <xdr:to>
      <xdr:col>15</xdr:col>
      <xdr:colOff>50800</xdr:colOff>
      <xdr:row>57</xdr:row>
      <xdr:rowOff>12105</xdr:rowOff>
    </xdr:to>
    <xdr:cxnSp macro="">
      <xdr:nvCxnSpPr>
        <xdr:cNvPr id="124" name="直線コネクタ 123"/>
        <xdr:cNvCxnSpPr/>
      </xdr:nvCxnSpPr>
      <xdr:spPr>
        <a:xfrm flipV="1">
          <a:off x="2019300" y="9347274"/>
          <a:ext cx="889000" cy="43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12105</xdr:rowOff>
    </xdr:from>
    <xdr:to>
      <xdr:col>10</xdr:col>
      <xdr:colOff>114300</xdr:colOff>
      <xdr:row>57</xdr:row>
      <xdr:rowOff>19356</xdr:rowOff>
    </xdr:to>
    <xdr:cxnSp macro="">
      <xdr:nvCxnSpPr>
        <xdr:cNvPr id="127" name="直線コネクタ 126"/>
        <xdr:cNvCxnSpPr/>
      </xdr:nvCxnSpPr>
      <xdr:spPr>
        <a:xfrm flipV="1">
          <a:off x="1130300" y="9784755"/>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106273</xdr:rowOff>
    </xdr:from>
    <xdr:to>
      <xdr:col>24</xdr:col>
      <xdr:colOff>114300</xdr:colOff>
      <xdr:row>57</xdr:row>
      <xdr:rowOff>36423</xdr:rowOff>
    </xdr:to>
    <xdr:sp macro="" textlink="">
      <xdr:nvSpPr>
        <xdr:cNvPr id="137" name="楕円 136"/>
        <xdr:cNvSpPr/>
      </xdr:nvSpPr>
      <xdr:spPr>
        <a:xfrm>
          <a:off x="4584700" y="97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21200</xdr:rowOff>
    </xdr:from>
    <xdr:ext cx="534377" cy="259045"/>
    <xdr:sp macro="" textlink="">
      <xdr:nvSpPr>
        <xdr:cNvPr id="138" name="総務費該当値テキスト"/>
        <xdr:cNvSpPr txBox="1"/>
      </xdr:nvSpPr>
      <xdr:spPr>
        <a:xfrm>
          <a:off x="4686300" y="96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129262</xdr:rowOff>
    </xdr:from>
    <xdr:to>
      <xdr:col>20</xdr:col>
      <xdr:colOff>38100</xdr:colOff>
      <xdr:row>57</xdr:row>
      <xdr:rowOff>59412</xdr:rowOff>
    </xdr:to>
    <xdr:sp macro="" textlink="">
      <xdr:nvSpPr>
        <xdr:cNvPr id="139" name="楕円 138"/>
        <xdr:cNvSpPr/>
      </xdr:nvSpPr>
      <xdr:spPr>
        <a:xfrm>
          <a:off x="37465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50539</xdr:rowOff>
    </xdr:from>
    <xdr:ext cx="534377" cy="259045"/>
    <xdr:sp macro="" textlink="">
      <xdr:nvSpPr>
        <xdr:cNvPr id="140" name="テキスト ボックス 139"/>
        <xdr:cNvSpPr txBox="1"/>
      </xdr:nvSpPr>
      <xdr:spPr>
        <a:xfrm>
          <a:off x="3530111" y="98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38174</xdr:rowOff>
    </xdr:from>
    <xdr:to>
      <xdr:col>15</xdr:col>
      <xdr:colOff>101600</xdr:colOff>
      <xdr:row>54</xdr:row>
      <xdr:rowOff>139774</xdr:rowOff>
    </xdr:to>
    <xdr:sp macro="" textlink="">
      <xdr:nvSpPr>
        <xdr:cNvPr id="141" name="楕円 140"/>
        <xdr:cNvSpPr/>
      </xdr:nvSpPr>
      <xdr:spPr>
        <a:xfrm>
          <a:off x="2857500" y="92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130901</xdr:rowOff>
    </xdr:from>
    <xdr:ext cx="599010" cy="259045"/>
    <xdr:sp macro="" textlink="">
      <xdr:nvSpPr>
        <xdr:cNvPr id="142" name="テキスト ボックス 141"/>
        <xdr:cNvSpPr txBox="1"/>
      </xdr:nvSpPr>
      <xdr:spPr>
        <a:xfrm>
          <a:off x="2608795" y="9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132755</xdr:rowOff>
    </xdr:from>
    <xdr:to>
      <xdr:col>10</xdr:col>
      <xdr:colOff>165100</xdr:colOff>
      <xdr:row>57</xdr:row>
      <xdr:rowOff>62905</xdr:rowOff>
    </xdr:to>
    <xdr:sp macro="" textlink="">
      <xdr:nvSpPr>
        <xdr:cNvPr id="143" name="楕円 142"/>
        <xdr:cNvSpPr/>
      </xdr:nvSpPr>
      <xdr:spPr>
        <a:xfrm>
          <a:off x="1968500" y="9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54032</xdr:rowOff>
    </xdr:from>
    <xdr:ext cx="534377" cy="259045"/>
    <xdr:sp macro="" textlink="">
      <xdr:nvSpPr>
        <xdr:cNvPr id="144" name="テキスト ボックス 143"/>
        <xdr:cNvSpPr txBox="1"/>
      </xdr:nvSpPr>
      <xdr:spPr>
        <a:xfrm>
          <a:off x="1752111" y="98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140006</xdr:rowOff>
    </xdr:from>
    <xdr:to>
      <xdr:col>6</xdr:col>
      <xdr:colOff>38100</xdr:colOff>
      <xdr:row>57</xdr:row>
      <xdr:rowOff>70156</xdr:rowOff>
    </xdr:to>
    <xdr:sp macro="" textlink="">
      <xdr:nvSpPr>
        <xdr:cNvPr id="145" name="楕円 144"/>
        <xdr:cNvSpPr/>
      </xdr:nvSpPr>
      <xdr:spPr>
        <a:xfrm>
          <a:off x="1079500" y="97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61283</xdr:rowOff>
    </xdr:from>
    <xdr:ext cx="534377" cy="259045"/>
    <xdr:sp macro="" textlink="">
      <xdr:nvSpPr>
        <xdr:cNvPr id="146" name="テキスト ボックス 145"/>
        <xdr:cNvSpPr txBox="1"/>
      </xdr:nvSpPr>
      <xdr:spPr>
        <a:xfrm>
          <a:off x="863111" y="983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50567</xdr:rowOff>
    </xdr:from>
    <xdr:to>
      <xdr:col>24</xdr:col>
      <xdr:colOff>63500</xdr:colOff>
      <xdr:row>77</xdr:row>
      <xdr:rowOff>130305</xdr:rowOff>
    </xdr:to>
    <xdr:cxnSp macro="">
      <xdr:nvCxnSpPr>
        <xdr:cNvPr id="178" name="直線コネクタ 177"/>
        <xdr:cNvCxnSpPr/>
      </xdr:nvCxnSpPr>
      <xdr:spPr>
        <a:xfrm>
          <a:off x="3797300" y="12909317"/>
          <a:ext cx="838200" cy="42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50567</xdr:rowOff>
    </xdr:from>
    <xdr:to>
      <xdr:col>19</xdr:col>
      <xdr:colOff>177800</xdr:colOff>
      <xdr:row>78</xdr:row>
      <xdr:rowOff>26935</xdr:rowOff>
    </xdr:to>
    <xdr:cxnSp macro="">
      <xdr:nvCxnSpPr>
        <xdr:cNvPr id="181" name="直線コネクタ 180"/>
        <xdr:cNvCxnSpPr/>
      </xdr:nvCxnSpPr>
      <xdr:spPr>
        <a:xfrm flipV="1">
          <a:off x="2908300" y="12909317"/>
          <a:ext cx="889000" cy="49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26935</xdr:rowOff>
    </xdr:from>
    <xdr:to>
      <xdr:col>15</xdr:col>
      <xdr:colOff>50800</xdr:colOff>
      <xdr:row>79</xdr:row>
      <xdr:rowOff>85249</xdr:rowOff>
    </xdr:to>
    <xdr:cxnSp macro="">
      <xdr:nvCxnSpPr>
        <xdr:cNvPr id="184" name="直線コネクタ 183"/>
        <xdr:cNvCxnSpPr/>
      </xdr:nvCxnSpPr>
      <xdr:spPr>
        <a:xfrm flipV="1">
          <a:off x="2019300" y="13400035"/>
          <a:ext cx="889000" cy="2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85249</xdr:rowOff>
    </xdr:from>
    <xdr:to>
      <xdr:col>10</xdr:col>
      <xdr:colOff>114300</xdr:colOff>
      <xdr:row>79</xdr:row>
      <xdr:rowOff>92162</xdr:rowOff>
    </xdr:to>
    <xdr:cxnSp macro="">
      <xdr:nvCxnSpPr>
        <xdr:cNvPr id="187" name="直線コネクタ 186"/>
        <xdr:cNvCxnSpPr/>
      </xdr:nvCxnSpPr>
      <xdr:spPr>
        <a:xfrm flipV="1">
          <a:off x="1130300" y="13629799"/>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79505</xdr:rowOff>
    </xdr:from>
    <xdr:to>
      <xdr:col>24</xdr:col>
      <xdr:colOff>114300</xdr:colOff>
      <xdr:row>78</xdr:row>
      <xdr:rowOff>9655</xdr:rowOff>
    </xdr:to>
    <xdr:sp macro="" textlink="">
      <xdr:nvSpPr>
        <xdr:cNvPr id="197" name="楕円 196"/>
        <xdr:cNvSpPr/>
      </xdr:nvSpPr>
      <xdr:spPr>
        <a:xfrm>
          <a:off x="45847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57932</xdr:rowOff>
    </xdr:from>
    <xdr:ext cx="599010" cy="259045"/>
    <xdr:sp macro="" textlink="">
      <xdr:nvSpPr>
        <xdr:cNvPr id="198" name="民生費該当値テキスト"/>
        <xdr:cNvSpPr txBox="1"/>
      </xdr:nvSpPr>
      <xdr:spPr>
        <a:xfrm>
          <a:off x="4686300" y="1325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171217</xdr:rowOff>
    </xdr:from>
    <xdr:to>
      <xdr:col>20</xdr:col>
      <xdr:colOff>38100</xdr:colOff>
      <xdr:row>75</xdr:row>
      <xdr:rowOff>101367</xdr:rowOff>
    </xdr:to>
    <xdr:sp macro="" textlink="">
      <xdr:nvSpPr>
        <xdr:cNvPr id="199" name="楕円 198"/>
        <xdr:cNvSpPr/>
      </xdr:nvSpPr>
      <xdr:spPr>
        <a:xfrm>
          <a:off x="3746500" y="128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117894</xdr:rowOff>
    </xdr:from>
    <xdr:ext cx="599010" cy="259045"/>
    <xdr:sp macro="" textlink="">
      <xdr:nvSpPr>
        <xdr:cNvPr id="200" name="テキスト ボックス 199"/>
        <xdr:cNvSpPr txBox="1"/>
      </xdr:nvSpPr>
      <xdr:spPr>
        <a:xfrm>
          <a:off x="3497795" y="1263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147585</xdr:rowOff>
    </xdr:from>
    <xdr:to>
      <xdr:col>15</xdr:col>
      <xdr:colOff>101600</xdr:colOff>
      <xdr:row>78</xdr:row>
      <xdr:rowOff>77735</xdr:rowOff>
    </xdr:to>
    <xdr:sp macro="" textlink="">
      <xdr:nvSpPr>
        <xdr:cNvPr id="201" name="楕円 200"/>
        <xdr:cNvSpPr/>
      </xdr:nvSpPr>
      <xdr:spPr>
        <a:xfrm>
          <a:off x="2857500" y="133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68862</xdr:rowOff>
    </xdr:from>
    <xdr:ext cx="599010" cy="259045"/>
    <xdr:sp macro="" textlink="">
      <xdr:nvSpPr>
        <xdr:cNvPr id="202" name="テキスト ボックス 201"/>
        <xdr:cNvSpPr txBox="1"/>
      </xdr:nvSpPr>
      <xdr:spPr>
        <a:xfrm>
          <a:off x="2608795" y="1344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34449</xdr:rowOff>
    </xdr:from>
    <xdr:to>
      <xdr:col>10</xdr:col>
      <xdr:colOff>165100</xdr:colOff>
      <xdr:row>79</xdr:row>
      <xdr:rowOff>136049</xdr:rowOff>
    </xdr:to>
    <xdr:sp macro="" textlink="">
      <xdr:nvSpPr>
        <xdr:cNvPr id="203" name="楕円 202"/>
        <xdr:cNvSpPr/>
      </xdr:nvSpPr>
      <xdr:spPr>
        <a:xfrm>
          <a:off x="1968500" y="135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127176</xdr:rowOff>
    </xdr:from>
    <xdr:ext cx="599010" cy="259045"/>
    <xdr:sp macro="" textlink="">
      <xdr:nvSpPr>
        <xdr:cNvPr id="204" name="テキスト ボックス 203"/>
        <xdr:cNvSpPr txBox="1"/>
      </xdr:nvSpPr>
      <xdr:spPr>
        <a:xfrm>
          <a:off x="1719795" y="1367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41362</xdr:rowOff>
    </xdr:from>
    <xdr:to>
      <xdr:col>6</xdr:col>
      <xdr:colOff>38100</xdr:colOff>
      <xdr:row>79</xdr:row>
      <xdr:rowOff>142962</xdr:rowOff>
    </xdr:to>
    <xdr:sp macro="" textlink="">
      <xdr:nvSpPr>
        <xdr:cNvPr id="205" name="楕円 204"/>
        <xdr:cNvSpPr/>
      </xdr:nvSpPr>
      <xdr:spPr>
        <a:xfrm>
          <a:off x="1079500" y="13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134089</xdr:rowOff>
    </xdr:from>
    <xdr:ext cx="599010" cy="259045"/>
    <xdr:sp macro="" textlink="">
      <xdr:nvSpPr>
        <xdr:cNvPr id="206" name="テキスト ボックス 205"/>
        <xdr:cNvSpPr txBox="1"/>
      </xdr:nvSpPr>
      <xdr:spPr>
        <a:xfrm>
          <a:off x="830795" y="1367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90993</xdr:rowOff>
    </xdr:from>
    <xdr:to>
      <xdr:col>24</xdr:col>
      <xdr:colOff>63500</xdr:colOff>
      <xdr:row>97</xdr:row>
      <xdr:rowOff>96090</xdr:rowOff>
    </xdr:to>
    <xdr:cxnSp macro="">
      <xdr:nvCxnSpPr>
        <xdr:cNvPr id="235" name="直線コネクタ 234"/>
        <xdr:cNvCxnSpPr/>
      </xdr:nvCxnSpPr>
      <xdr:spPr>
        <a:xfrm>
          <a:off x="3797300" y="16721643"/>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90993</xdr:rowOff>
    </xdr:from>
    <xdr:to>
      <xdr:col>19</xdr:col>
      <xdr:colOff>177800</xdr:colOff>
      <xdr:row>97</xdr:row>
      <xdr:rowOff>169577</xdr:rowOff>
    </xdr:to>
    <xdr:cxnSp macro="">
      <xdr:nvCxnSpPr>
        <xdr:cNvPr id="238" name="直線コネクタ 237"/>
        <xdr:cNvCxnSpPr/>
      </xdr:nvCxnSpPr>
      <xdr:spPr>
        <a:xfrm flipV="1">
          <a:off x="2908300" y="16721643"/>
          <a:ext cx="889000" cy="7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169577</xdr:rowOff>
    </xdr:from>
    <xdr:to>
      <xdr:col>15</xdr:col>
      <xdr:colOff>50800</xdr:colOff>
      <xdr:row>98</xdr:row>
      <xdr:rowOff>16363</xdr:rowOff>
    </xdr:to>
    <xdr:cxnSp macro="">
      <xdr:nvCxnSpPr>
        <xdr:cNvPr id="241" name="直線コネクタ 240"/>
        <xdr:cNvCxnSpPr/>
      </xdr:nvCxnSpPr>
      <xdr:spPr>
        <a:xfrm flipV="1">
          <a:off x="2019300" y="16800227"/>
          <a:ext cx="8890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16363</xdr:rowOff>
    </xdr:from>
    <xdr:to>
      <xdr:col>10</xdr:col>
      <xdr:colOff>114300</xdr:colOff>
      <xdr:row>98</xdr:row>
      <xdr:rowOff>18047</xdr:rowOff>
    </xdr:to>
    <xdr:cxnSp macro="">
      <xdr:nvCxnSpPr>
        <xdr:cNvPr id="244" name="直線コネクタ 243"/>
        <xdr:cNvCxnSpPr/>
      </xdr:nvCxnSpPr>
      <xdr:spPr>
        <a:xfrm flipV="1">
          <a:off x="1130300" y="16818463"/>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45290</xdr:rowOff>
    </xdr:from>
    <xdr:to>
      <xdr:col>24</xdr:col>
      <xdr:colOff>114300</xdr:colOff>
      <xdr:row>97</xdr:row>
      <xdr:rowOff>146890</xdr:rowOff>
    </xdr:to>
    <xdr:sp macro="" textlink="">
      <xdr:nvSpPr>
        <xdr:cNvPr id="254" name="楕円 253"/>
        <xdr:cNvSpPr/>
      </xdr:nvSpPr>
      <xdr:spPr>
        <a:xfrm>
          <a:off x="4584700" y="166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131667</xdr:rowOff>
    </xdr:from>
    <xdr:ext cx="534377" cy="259045"/>
    <xdr:sp macro="" textlink="">
      <xdr:nvSpPr>
        <xdr:cNvPr id="255" name="衛生費該当値テキスト"/>
        <xdr:cNvSpPr txBox="1"/>
      </xdr:nvSpPr>
      <xdr:spPr>
        <a:xfrm>
          <a:off x="4686300" y="165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40193</xdr:rowOff>
    </xdr:from>
    <xdr:to>
      <xdr:col>20</xdr:col>
      <xdr:colOff>38100</xdr:colOff>
      <xdr:row>97</xdr:row>
      <xdr:rowOff>141793</xdr:rowOff>
    </xdr:to>
    <xdr:sp macro="" textlink="">
      <xdr:nvSpPr>
        <xdr:cNvPr id="256" name="楕円 255"/>
        <xdr:cNvSpPr/>
      </xdr:nvSpPr>
      <xdr:spPr>
        <a:xfrm>
          <a:off x="3746500" y="166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132920</xdr:rowOff>
    </xdr:from>
    <xdr:ext cx="534377" cy="259045"/>
    <xdr:sp macro="" textlink="">
      <xdr:nvSpPr>
        <xdr:cNvPr id="257" name="テキスト ボックス 256"/>
        <xdr:cNvSpPr txBox="1"/>
      </xdr:nvSpPr>
      <xdr:spPr>
        <a:xfrm>
          <a:off x="3530111" y="167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118777</xdr:rowOff>
    </xdr:from>
    <xdr:to>
      <xdr:col>15</xdr:col>
      <xdr:colOff>101600</xdr:colOff>
      <xdr:row>98</xdr:row>
      <xdr:rowOff>48927</xdr:rowOff>
    </xdr:to>
    <xdr:sp macro="" textlink="">
      <xdr:nvSpPr>
        <xdr:cNvPr id="258" name="楕円 257"/>
        <xdr:cNvSpPr/>
      </xdr:nvSpPr>
      <xdr:spPr>
        <a:xfrm>
          <a:off x="28575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40054</xdr:rowOff>
    </xdr:from>
    <xdr:ext cx="534377" cy="259045"/>
    <xdr:sp macro="" textlink="">
      <xdr:nvSpPr>
        <xdr:cNvPr id="259" name="テキスト ボックス 258"/>
        <xdr:cNvSpPr txBox="1"/>
      </xdr:nvSpPr>
      <xdr:spPr>
        <a:xfrm>
          <a:off x="2641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137013</xdr:rowOff>
    </xdr:from>
    <xdr:to>
      <xdr:col>10</xdr:col>
      <xdr:colOff>165100</xdr:colOff>
      <xdr:row>98</xdr:row>
      <xdr:rowOff>67163</xdr:rowOff>
    </xdr:to>
    <xdr:sp macro="" textlink="">
      <xdr:nvSpPr>
        <xdr:cNvPr id="260" name="楕円 259"/>
        <xdr:cNvSpPr/>
      </xdr:nvSpPr>
      <xdr:spPr>
        <a:xfrm>
          <a:off x="1968500" y="167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58290</xdr:rowOff>
    </xdr:from>
    <xdr:ext cx="534377" cy="259045"/>
    <xdr:sp macro="" textlink="">
      <xdr:nvSpPr>
        <xdr:cNvPr id="261" name="テキスト ボックス 260"/>
        <xdr:cNvSpPr txBox="1"/>
      </xdr:nvSpPr>
      <xdr:spPr>
        <a:xfrm>
          <a:off x="1752111" y="168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138697</xdr:rowOff>
    </xdr:from>
    <xdr:to>
      <xdr:col>6</xdr:col>
      <xdr:colOff>38100</xdr:colOff>
      <xdr:row>98</xdr:row>
      <xdr:rowOff>68847</xdr:rowOff>
    </xdr:to>
    <xdr:sp macro="" textlink="">
      <xdr:nvSpPr>
        <xdr:cNvPr id="262" name="楕円 261"/>
        <xdr:cNvSpPr/>
      </xdr:nvSpPr>
      <xdr:spPr>
        <a:xfrm>
          <a:off x="1079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59974</xdr:rowOff>
    </xdr:from>
    <xdr:ext cx="534377" cy="259045"/>
    <xdr:sp macro="" textlink="">
      <xdr:nvSpPr>
        <xdr:cNvPr id="263" name="テキスト ボックス 262"/>
        <xdr:cNvSpPr txBox="1"/>
      </xdr:nvSpPr>
      <xdr:spPr>
        <a:xfrm>
          <a:off x="863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139014</xdr:rowOff>
    </xdr:from>
    <xdr:to>
      <xdr:col>55</xdr:col>
      <xdr:colOff>0</xdr:colOff>
      <xdr:row>38</xdr:row>
      <xdr:rowOff>139014</xdr:rowOff>
    </xdr:to>
    <xdr:cxnSp macro="">
      <xdr:nvCxnSpPr>
        <xdr:cNvPr id="290" name="直線コネクタ 289"/>
        <xdr:cNvCxnSpPr/>
      </xdr:nvCxnSpPr>
      <xdr:spPr>
        <a:xfrm>
          <a:off x="9639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139014</xdr:rowOff>
    </xdr:from>
    <xdr:to>
      <xdr:col>50</xdr:col>
      <xdr:colOff>114300</xdr:colOff>
      <xdr:row>38</xdr:row>
      <xdr:rowOff>139700</xdr:rowOff>
    </xdr:to>
    <xdr:cxnSp macro="">
      <xdr:nvCxnSpPr>
        <xdr:cNvPr id="293" name="直線コネクタ 292"/>
        <xdr:cNvCxnSpPr/>
      </xdr:nvCxnSpPr>
      <xdr:spPr>
        <a:xfrm flipV="1">
          <a:off x="8750300" y="66541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138785</xdr:rowOff>
    </xdr:from>
    <xdr:to>
      <xdr:col>45</xdr:col>
      <xdr:colOff>177800</xdr:colOff>
      <xdr:row>38</xdr:row>
      <xdr:rowOff>139700</xdr:rowOff>
    </xdr:to>
    <xdr:cxnSp macro="">
      <xdr:nvCxnSpPr>
        <xdr:cNvPr id="296" name="直線コネクタ 295"/>
        <xdr:cNvCxnSpPr/>
      </xdr:nvCxnSpPr>
      <xdr:spPr>
        <a:xfrm>
          <a:off x="7861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138785</xdr:rowOff>
    </xdr:from>
    <xdr:to>
      <xdr:col>41</xdr:col>
      <xdr:colOff>50800</xdr:colOff>
      <xdr:row>38</xdr:row>
      <xdr:rowOff>138785</xdr:rowOff>
    </xdr:to>
    <xdr:cxnSp macro="">
      <xdr:nvCxnSpPr>
        <xdr:cNvPr id="299" name="直線コネクタ 298"/>
        <xdr:cNvCxnSpPr/>
      </xdr:nvCxnSpPr>
      <xdr:spPr>
        <a:xfrm>
          <a:off x="6972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88214</xdr:rowOff>
    </xdr:from>
    <xdr:to>
      <xdr:col>55</xdr:col>
      <xdr:colOff>50800</xdr:colOff>
      <xdr:row>39</xdr:row>
      <xdr:rowOff>18364</xdr:rowOff>
    </xdr:to>
    <xdr:sp macro="" textlink="">
      <xdr:nvSpPr>
        <xdr:cNvPr id="309" name="楕円 308"/>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3141</xdr:rowOff>
    </xdr:from>
    <xdr:ext cx="249299" cy="259045"/>
    <xdr:sp macro="" textlink="">
      <xdr:nvSpPr>
        <xdr:cNvPr id="310"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88214</xdr:rowOff>
    </xdr:from>
    <xdr:to>
      <xdr:col>50</xdr:col>
      <xdr:colOff>165100</xdr:colOff>
      <xdr:row>39</xdr:row>
      <xdr:rowOff>18364</xdr:rowOff>
    </xdr:to>
    <xdr:sp macro="" textlink="">
      <xdr:nvSpPr>
        <xdr:cNvPr id="311" name="楕円 310"/>
        <xdr:cNvSpPr/>
      </xdr:nvSpPr>
      <xdr:spPr>
        <a:xfrm>
          <a:off x="9588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9491</xdr:rowOff>
    </xdr:from>
    <xdr:ext cx="249299" cy="259045"/>
    <xdr:sp macro="" textlink="">
      <xdr:nvSpPr>
        <xdr:cNvPr id="312" name="テキスト ボックス 311"/>
        <xdr:cNvSpPr txBox="1"/>
      </xdr:nvSpPr>
      <xdr:spPr>
        <a:xfrm>
          <a:off x="9514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5" name="楕円 314"/>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6" name="テキスト ボックス 315"/>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87985</xdr:rowOff>
    </xdr:from>
    <xdr:to>
      <xdr:col>36</xdr:col>
      <xdr:colOff>165100</xdr:colOff>
      <xdr:row>39</xdr:row>
      <xdr:rowOff>18135</xdr:rowOff>
    </xdr:to>
    <xdr:sp macro="" textlink="">
      <xdr:nvSpPr>
        <xdr:cNvPr id="317" name="楕円 316"/>
        <xdr:cNvSpPr/>
      </xdr:nvSpPr>
      <xdr:spPr>
        <a:xfrm>
          <a:off x="692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9262</xdr:rowOff>
    </xdr:from>
    <xdr:ext cx="249299" cy="259045"/>
    <xdr:sp macro="" textlink="">
      <xdr:nvSpPr>
        <xdr:cNvPr id="318" name="テキスト ボックス 317"/>
        <xdr:cNvSpPr txBox="1"/>
      </xdr:nvSpPr>
      <xdr:spPr>
        <a:xfrm>
          <a:off x="6847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3520</xdr:rowOff>
    </xdr:from>
    <xdr:to>
      <xdr:col>55</xdr:col>
      <xdr:colOff>0</xdr:colOff>
      <xdr:row>59</xdr:row>
      <xdr:rowOff>15587</xdr:rowOff>
    </xdr:to>
    <xdr:cxnSp macro="">
      <xdr:nvCxnSpPr>
        <xdr:cNvPr id="349" name="直線コネクタ 348"/>
        <xdr:cNvCxnSpPr/>
      </xdr:nvCxnSpPr>
      <xdr:spPr>
        <a:xfrm>
          <a:off x="9639300" y="10119070"/>
          <a:ext cx="8382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148975</xdr:rowOff>
    </xdr:from>
    <xdr:to>
      <xdr:col>50</xdr:col>
      <xdr:colOff>114300</xdr:colOff>
      <xdr:row>59</xdr:row>
      <xdr:rowOff>3520</xdr:rowOff>
    </xdr:to>
    <xdr:cxnSp macro="">
      <xdr:nvCxnSpPr>
        <xdr:cNvPr id="352" name="直線コネクタ 351"/>
        <xdr:cNvCxnSpPr/>
      </xdr:nvCxnSpPr>
      <xdr:spPr>
        <a:xfrm>
          <a:off x="8750300" y="10093075"/>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148975</xdr:rowOff>
    </xdr:from>
    <xdr:to>
      <xdr:col>45</xdr:col>
      <xdr:colOff>177800</xdr:colOff>
      <xdr:row>58</xdr:row>
      <xdr:rowOff>168700</xdr:rowOff>
    </xdr:to>
    <xdr:cxnSp macro="">
      <xdr:nvCxnSpPr>
        <xdr:cNvPr id="355" name="直線コネクタ 354"/>
        <xdr:cNvCxnSpPr/>
      </xdr:nvCxnSpPr>
      <xdr:spPr>
        <a:xfrm flipV="1">
          <a:off x="7861300" y="10093075"/>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147114</xdr:rowOff>
    </xdr:from>
    <xdr:to>
      <xdr:col>41</xdr:col>
      <xdr:colOff>50800</xdr:colOff>
      <xdr:row>58</xdr:row>
      <xdr:rowOff>168700</xdr:rowOff>
    </xdr:to>
    <xdr:cxnSp macro="">
      <xdr:nvCxnSpPr>
        <xdr:cNvPr id="358" name="直線コネクタ 357"/>
        <xdr:cNvCxnSpPr/>
      </xdr:nvCxnSpPr>
      <xdr:spPr>
        <a:xfrm>
          <a:off x="6972300" y="10091214"/>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136237</xdr:rowOff>
    </xdr:from>
    <xdr:to>
      <xdr:col>55</xdr:col>
      <xdr:colOff>50800</xdr:colOff>
      <xdr:row>59</xdr:row>
      <xdr:rowOff>66387</xdr:rowOff>
    </xdr:to>
    <xdr:sp macro="" textlink="">
      <xdr:nvSpPr>
        <xdr:cNvPr id="368" name="楕円 367"/>
        <xdr:cNvSpPr/>
      </xdr:nvSpPr>
      <xdr:spPr>
        <a:xfrm>
          <a:off x="10426700" y="100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51164</xdr:rowOff>
    </xdr:from>
    <xdr:ext cx="469744" cy="259045"/>
    <xdr:sp macro="" textlink="">
      <xdr:nvSpPr>
        <xdr:cNvPr id="369" name="農林水産業費該当値テキスト"/>
        <xdr:cNvSpPr txBox="1"/>
      </xdr:nvSpPr>
      <xdr:spPr>
        <a:xfrm>
          <a:off x="10528300" y="999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124170</xdr:rowOff>
    </xdr:from>
    <xdr:to>
      <xdr:col>50</xdr:col>
      <xdr:colOff>165100</xdr:colOff>
      <xdr:row>59</xdr:row>
      <xdr:rowOff>54320</xdr:rowOff>
    </xdr:to>
    <xdr:sp macro="" textlink="">
      <xdr:nvSpPr>
        <xdr:cNvPr id="370" name="楕円 369"/>
        <xdr:cNvSpPr/>
      </xdr:nvSpPr>
      <xdr:spPr>
        <a:xfrm>
          <a:off x="9588500" y="100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45447</xdr:rowOff>
    </xdr:from>
    <xdr:ext cx="469744" cy="259045"/>
    <xdr:sp macro="" textlink="">
      <xdr:nvSpPr>
        <xdr:cNvPr id="371" name="テキスト ボックス 370"/>
        <xdr:cNvSpPr txBox="1"/>
      </xdr:nvSpPr>
      <xdr:spPr>
        <a:xfrm>
          <a:off x="9404428" y="1016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98175</xdr:rowOff>
    </xdr:from>
    <xdr:to>
      <xdr:col>46</xdr:col>
      <xdr:colOff>38100</xdr:colOff>
      <xdr:row>59</xdr:row>
      <xdr:rowOff>28325</xdr:rowOff>
    </xdr:to>
    <xdr:sp macro="" textlink="">
      <xdr:nvSpPr>
        <xdr:cNvPr id="372" name="楕円 371"/>
        <xdr:cNvSpPr/>
      </xdr:nvSpPr>
      <xdr:spPr>
        <a:xfrm>
          <a:off x="8699500" y="100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19452</xdr:rowOff>
    </xdr:from>
    <xdr:ext cx="469744" cy="259045"/>
    <xdr:sp macro="" textlink="">
      <xdr:nvSpPr>
        <xdr:cNvPr id="373" name="テキスト ボックス 372"/>
        <xdr:cNvSpPr txBox="1"/>
      </xdr:nvSpPr>
      <xdr:spPr>
        <a:xfrm>
          <a:off x="8515428" y="1013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117900</xdr:rowOff>
    </xdr:from>
    <xdr:to>
      <xdr:col>41</xdr:col>
      <xdr:colOff>101600</xdr:colOff>
      <xdr:row>59</xdr:row>
      <xdr:rowOff>48050</xdr:rowOff>
    </xdr:to>
    <xdr:sp macro="" textlink="">
      <xdr:nvSpPr>
        <xdr:cNvPr id="374" name="楕円 373"/>
        <xdr:cNvSpPr/>
      </xdr:nvSpPr>
      <xdr:spPr>
        <a:xfrm>
          <a:off x="7810500" y="100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39177</xdr:rowOff>
    </xdr:from>
    <xdr:ext cx="469744" cy="259045"/>
    <xdr:sp macro="" textlink="">
      <xdr:nvSpPr>
        <xdr:cNvPr id="375" name="テキスト ボックス 374"/>
        <xdr:cNvSpPr txBox="1"/>
      </xdr:nvSpPr>
      <xdr:spPr>
        <a:xfrm>
          <a:off x="7626428" y="101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96314</xdr:rowOff>
    </xdr:from>
    <xdr:to>
      <xdr:col>36</xdr:col>
      <xdr:colOff>165100</xdr:colOff>
      <xdr:row>59</xdr:row>
      <xdr:rowOff>26464</xdr:rowOff>
    </xdr:to>
    <xdr:sp macro="" textlink="">
      <xdr:nvSpPr>
        <xdr:cNvPr id="376" name="楕円 375"/>
        <xdr:cNvSpPr/>
      </xdr:nvSpPr>
      <xdr:spPr>
        <a:xfrm>
          <a:off x="69215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17591</xdr:rowOff>
    </xdr:from>
    <xdr:ext cx="469744" cy="259045"/>
    <xdr:sp macro="" textlink="">
      <xdr:nvSpPr>
        <xdr:cNvPr id="377" name="テキスト ボックス 376"/>
        <xdr:cNvSpPr txBox="1"/>
      </xdr:nvSpPr>
      <xdr:spPr>
        <a:xfrm>
          <a:off x="6737428" y="101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129022</xdr:rowOff>
    </xdr:from>
    <xdr:to>
      <xdr:col>55</xdr:col>
      <xdr:colOff>0</xdr:colOff>
      <xdr:row>78</xdr:row>
      <xdr:rowOff>138737</xdr:rowOff>
    </xdr:to>
    <xdr:cxnSp macro="">
      <xdr:nvCxnSpPr>
        <xdr:cNvPr id="408" name="直線コネクタ 407"/>
        <xdr:cNvCxnSpPr/>
      </xdr:nvCxnSpPr>
      <xdr:spPr>
        <a:xfrm flipV="1">
          <a:off x="9639300" y="13502122"/>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138737</xdr:rowOff>
    </xdr:from>
    <xdr:to>
      <xdr:col>50</xdr:col>
      <xdr:colOff>114300</xdr:colOff>
      <xdr:row>79</xdr:row>
      <xdr:rowOff>6508</xdr:rowOff>
    </xdr:to>
    <xdr:cxnSp macro="">
      <xdr:nvCxnSpPr>
        <xdr:cNvPr id="411" name="直線コネクタ 410"/>
        <xdr:cNvCxnSpPr/>
      </xdr:nvCxnSpPr>
      <xdr:spPr>
        <a:xfrm flipV="1">
          <a:off x="8750300" y="13511837"/>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6508</xdr:rowOff>
    </xdr:from>
    <xdr:to>
      <xdr:col>45</xdr:col>
      <xdr:colOff>177800</xdr:colOff>
      <xdr:row>79</xdr:row>
      <xdr:rowOff>9235</xdr:rowOff>
    </xdr:to>
    <xdr:cxnSp macro="">
      <xdr:nvCxnSpPr>
        <xdr:cNvPr id="414" name="直線コネクタ 413"/>
        <xdr:cNvCxnSpPr/>
      </xdr:nvCxnSpPr>
      <xdr:spPr>
        <a:xfrm flipV="1">
          <a:off x="7861300" y="13551058"/>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159539</xdr:rowOff>
    </xdr:from>
    <xdr:to>
      <xdr:col>41</xdr:col>
      <xdr:colOff>50800</xdr:colOff>
      <xdr:row>79</xdr:row>
      <xdr:rowOff>9235</xdr:rowOff>
    </xdr:to>
    <xdr:cxnSp macro="">
      <xdr:nvCxnSpPr>
        <xdr:cNvPr id="417" name="直線コネクタ 416"/>
        <xdr:cNvCxnSpPr/>
      </xdr:nvCxnSpPr>
      <xdr:spPr>
        <a:xfrm>
          <a:off x="6972300" y="1353263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78222</xdr:rowOff>
    </xdr:from>
    <xdr:to>
      <xdr:col>55</xdr:col>
      <xdr:colOff>50800</xdr:colOff>
      <xdr:row>79</xdr:row>
      <xdr:rowOff>8372</xdr:rowOff>
    </xdr:to>
    <xdr:sp macro="" textlink="">
      <xdr:nvSpPr>
        <xdr:cNvPr id="427" name="楕円 426"/>
        <xdr:cNvSpPr/>
      </xdr:nvSpPr>
      <xdr:spPr>
        <a:xfrm>
          <a:off x="10426700" y="13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56649</xdr:rowOff>
    </xdr:from>
    <xdr:ext cx="469744" cy="259045"/>
    <xdr:sp macro="" textlink="">
      <xdr:nvSpPr>
        <xdr:cNvPr id="428" name="商工費該当値テキスト"/>
        <xdr:cNvSpPr txBox="1"/>
      </xdr:nvSpPr>
      <xdr:spPr>
        <a:xfrm>
          <a:off x="10528300" y="134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87937</xdr:rowOff>
    </xdr:from>
    <xdr:to>
      <xdr:col>50</xdr:col>
      <xdr:colOff>165100</xdr:colOff>
      <xdr:row>79</xdr:row>
      <xdr:rowOff>18087</xdr:rowOff>
    </xdr:to>
    <xdr:sp macro="" textlink="">
      <xdr:nvSpPr>
        <xdr:cNvPr id="429" name="楕円 428"/>
        <xdr:cNvSpPr/>
      </xdr:nvSpPr>
      <xdr:spPr>
        <a:xfrm>
          <a:off x="9588500" y="134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9214</xdr:rowOff>
    </xdr:from>
    <xdr:ext cx="469744" cy="259045"/>
    <xdr:sp macro="" textlink="">
      <xdr:nvSpPr>
        <xdr:cNvPr id="430" name="テキスト ボックス 429"/>
        <xdr:cNvSpPr txBox="1"/>
      </xdr:nvSpPr>
      <xdr:spPr>
        <a:xfrm>
          <a:off x="9404428" y="1355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127158</xdr:rowOff>
    </xdr:from>
    <xdr:to>
      <xdr:col>46</xdr:col>
      <xdr:colOff>38100</xdr:colOff>
      <xdr:row>79</xdr:row>
      <xdr:rowOff>57308</xdr:rowOff>
    </xdr:to>
    <xdr:sp macro="" textlink="">
      <xdr:nvSpPr>
        <xdr:cNvPr id="431" name="楕円 430"/>
        <xdr:cNvSpPr/>
      </xdr:nvSpPr>
      <xdr:spPr>
        <a:xfrm>
          <a:off x="8699500" y="13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48435</xdr:rowOff>
    </xdr:from>
    <xdr:ext cx="469744" cy="259045"/>
    <xdr:sp macro="" textlink="">
      <xdr:nvSpPr>
        <xdr:cNvPr id="432" name="テキスト ボックス 431"/>
        <xdr:cNvSpPr txBox="1"/>
      </xdr:nvSpPr>
      <xdr:spPr>
        <a:xfrm>
          <a:off x="8515428" y="135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129885</xdr:rowOff>
    </xdr:from>
    <xdr:to>
      <xdr:col>41</xdr:col>
      <xdr:colOff>101600</xdr:colOff>
      <xdr:row>79</xdr:row>
      <xdr:rowOff>60035</xdr:rowOff>
    </xdr:to>
    <xdr:sp macro="" textlink="">
      <xdr:nvSpPr>
        <xdr:cNvPr id="433" name="楕円 432"/>
        <xdr:cNvSpPr/>
      </xdr:nvSpPr>
      <xdr:spPr>
        <a:xfrm>
          <a:off x="7810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51162</xdr:rowOff>
    </xdr:from>
    <xdr:ext cx="469744" cy="259045"/>
    <xdr:sp macro="" textlink="">
      <xdr:nvSpPr>
        <xdr:cNvPr id="434" name="テキスト ボックス 433"/>
        <xdr:cNvSpPr txBox="1"/>
      </xdr:nvSpPr>
      <xdr:spPr>
        <a:xfrm>
          <a:off x="7626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108739</xdr:rowOff>
    </xdr:from>
    <xdr:to>
      <xdr:col>36</xdr:col>
      <xdr:colOff>165100</xdr:colOff>
      <xdr:row>79</xdr:row>
      <xdr:rowOff>38889</xdr:rowOff>
    </xdr:to>
    <xdr:sp macro="" textlink="">
      <xdr:nvSpPr>
        <xdr:cNvPr id="435" name="楕円 434"/>
        <xdr:cNvSpPr/>
      </xdr:nvSpPr>
      <xdr:spPr>
        <a:xfrm>
          <a:off x="6921500" y="134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30016</xdr:rowOff>
    </xdr:from>
    <xdr:ext cx="469744" cy="259045"/>
    <xdr:sp macro="" textlink="">
      <xdr:nvSpPr>
        <xdr:cNvPr id="436" name="テキスト ボックス 435"/>
        <xdr:cNvSpPr txBox="1"/>
      </xdr:nvSpPr>
      <xdr:spPr>
        <a:xfrm>
          <a:off x="6737428" y="135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115001</xdr:rowOff>
    </xdr:from>
    <xdr:to>
      <xdr:col>55</xdr:col>
      <xdr:colOff>0</xdr:colOff>
      <xdr:row>98</xdr:row>
      <xdr:rowOff>13165</xdr:rowOff>
    </xdr:to>
    <xdr:cxnSp macro="">
      <xdr:nvCxnSpPr>
        <xdr:cNvPr id="467" name="直線コネクタ 466"/>
        <xdr:cNvCxnSpPr/>
      </xdr:nvCxnSpPr>
      <xdr:spPr>
        <a:xfrm>
          <a:off x="9639300" y="16745651"/>
          <a:ext cx="838200" cy="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115001</xdr:rowOff>
    </xdr:from>
    <xdr:to>
      <xdr:col>50</xdr:col>
      <xdr:colOff>114300</xdr:colOff>
      <xdr:row>97</xdr:row>
      <xdr:rowOff>136923</xdr:rowOff>
    </xdr:to>
    <xdr:cxnSp macro="">
      <xdr:nvCxnSpPr>
        <xdr:cNvPr id="470" name="直線コネクタ 469"/>
        <xdr:cNvCxnSpPr/>
      </xdr:nvCxnSpPr>
      <xdr:spPr>
        <a:xfrm flipV="1">
          <a:off x="8750300" y="16745651"/>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121478</xdr:rowOff>
    </xdr:from>
    <xdr:to>
      <xdr:col>45</xdr:col>
      <xdr:colOff>177800</xdr:colOff>
      <xdr:row>97</xdr:row>
      <xdr:rowOff>136923</xdr:rowOff>
    </xdr:to>
    <xdr:cxnSp macro="">
      <xdr:nvCxnSpPr>
        <xdr:cNvPr id="473" name="直線コネクタ 472"/>
        <xdr:cNvCxnSpPr/>
      </xdr:nvCxnSpPr>
      <xdr:spPr>
        <a:xfrm>
          <a:off x="7861300" y="16237778"/>
          <a:ext cx="889000" cy="5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121478</xdr:rowOff>
    </xdr:from>
    <xdr:to>
      <xdr:col>41</xdr:col>
      <xdr:colOff>50800</xdr:colOff>
      <xdr:row>97</xdr:row>
      <xdr:rowOff>81930</xdr:rowOff>
    </xdr:to>
    <xdr:cxnSp macro="">
      <xdr:nvCxnSpPr>
        <xdr:cNvPr id="476" name="直線コネクタ 475"/>
        <xdr:cNvCxnSpPr/>
      </xdr:nvCxnSpPr>
      <xdr:spPr>
        <a:xfrm flipV="1">
          <a:off x="6972300" y="16237778"/>
          <a:ext cx="889000" cy="4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133815</xdr:rowOff>
    </xdr:from>
    <xdr:to>
      <xdr:col>55</xdr:col>
      <xdr:colOff>50800</xdr:colOff>
      <xdr:row>98</xdr:row>
      <xdr:rowOff>63965</xdr:rowOff>
    </xdr:to>
    <xdr:sp macro="" textlink="">
      <xdr:nvSpPr>
        <xdr:cNvPr id="486" name="楕円 485"/>
        <xdr:cNvSpPr/>
      </xdr:nvSpPr>
      <xdr:spPr>
        <a:xfrm>
          <a:off x="10426700" y="167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48742</xdr:rowOff>
    </xdr:from>
    <xdr:ext cx="534377" cy="259045"/>
    <xdr:sp macro="" textlink="">
      <xdr:nvSpPr>
        <xdr:cNvPr id="487" name="土木費該当値テキスト"/>
        <xdr:cNvSpPr txBox="1"/>
      </xdr:nvSpPr>
      <xdr:spPr>
        <a:xfrm>
          <a:off x="10528300" y="166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64201</xdr:rowOff>
    </xdr:from>
    <xdr:to>
      <xdr:col>50</xdr:col>
      <xdr:colOff>165100</xdr:colOff>
      <xdr:row>97</xdr:row>
      <xdr:rowOff>165801</xdr:rowOff>
    </xdr:to>
    <xdr:sp macro="" textlink="">
      <xdr:nvSpPr>
        <xdr:cNvPr id="488" name="楕円 487"/>
        <xdr:cNvSpPr/>
      </xdr:nvSpPr>
      <xdr:spPr>
        <a:xfrm>
          <a:off x="9588500" y="166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156928</xdr:rowOff>
    </xdr:from>
    <xdr:ext cx="534377" cy="259045"/>
    <xdr:sp macro="" textlink="">
      <xdr:nvSpPr>
        <xdr:cNvPr id="489" name="テキスト ボックス 488"/>
        <xdr:cNvSpPr txBox="1"/>
      </xdr:nvSpPr>
      <xdr:spPr>
        <a:xfrm>
          <a:off x="9372111" y="167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86123</xdr:rowOff>
    </xdr:from>
    <xdr:to>
      <xdr:col>46</xdr:col>
      <xdr:colOff>38100</xdr:colOff>
      <xdr:row>98</xdr:row>
      <xdr:rowOff>16273</xdr:rowOff>
    </xdr:to>
    <xdr:sp macro="" textlink="">
      <xdr:nvSpPr>
        <xdr:cNvPr id="490" name="楕円 489"/>
        <xdr:cNvSpPr/>
      </xdr:nvSpPr>
      <xdr:spPr>
        <a:xfrm>
          <a:off x="8699500" y="167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7400</xdr:rowOff>
    </xdr:from>
    <xdr:ext cx="534377" cy="259045"/>
    <xdr:sp macro="" textlink="">
      <xdr:nvSpPr>
        <xdr:cNvPr id="491" name="テキスト ボックス 490"/>
        <xdr:cNvSpPr txBox="1"/>
      </xdr:nvSpPr>
      <xdr:spPr>
        <a:xfrm>
          <a:off x="8483111" y="168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70678</xdr:rowOff>
    </xdr:from>
    <xdr:to>
      <xdr:col>41</xdr:col>
      <xdr:colOff>101600</xdr:colOff>
      <xdr:row>95</xdr:row>
      <xdr:rowOff>828</xdr:rowOff>
    </xdr:to>
    <xdr:sp macro="" textlink="">
      <xdr:nvSpPr>
        <xdr:cNvPr id="492" name="楕円 491"/>
        <xdr:cNvSpPr/>
      </xdr:nvSpPr>
      <xdr:spPr>
        <a:xfrm>
          <a:off x="7810500" y="161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17355</xdr:rowOff>
    </xdr:from>
    <xdr:ext cx="534377" cy="259045"/>
    <xdr:sp macro="" textlink="">
      <xdr:nvSpPr>
        <xdr:cNvPr id="493" name="テキスト ボックス 492"/>
        <xdr:cNvSpPr txBox="1"/>
      </xdr:nvSpPr>
      <xdr:spPr>
        <a:xfrm>
          <a:off x="7594111" y="159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31130</xdr:rowOff>
    </xdr:from>
    <xdr:to>
      <xdr:col>36</xdr:col>
      <xdr:colOff>165100</xdr:colOff>
      <xdr:row>97</xdr:row>
      <xdr:rowOff>132730</xdr:rowOff>
    </xdr:to>
    <xdr:sp macro="" textlink="">
      <xdr:nvSpPr>
        <xdr:cNvPr id="494" name="楕円 493"/>
        <xdr:cNvSpPr/>
      </xdr:nvSpPr>
      <xdr:spPr>
        <a:xfrm>
          <a:off x="6921500" y="166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123857</xdr:rowOff>
    </xdr:from>
    <xdr:ext cx="534377" cy="259045"/>
    <xdr:sp macro="" textlink="">
      <xdr:nvSpPr>
        <xdr:cNvPr id="495" name="テキスト ボックス 494"/>
        <xdr:cNvSpPr txBox="1"/>
      </xdr:nvSpPr>
      <xdr:spPr>
        <a:xfrm>
          <a:off x="6705111" y="167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20066</xdr:rowOff>
    </xdr:from>
    <xdr:to>
      <xdr:col>85</xdr:col>
      <xdr:colOff>127000</xdr:colOff>
      <xdr:row>38</xdr:row>
      <xdr:rowOff>132537</xdr:rowOff>
    </xdr:to>
    <xdr:cxnSp macro="">
      <xdr:nvCxnSpPr>
        <xdr:cNvPr id="525" name="直線コネクタ 524"/>
        <xdr:cNvCxnSpPr/>
      </xdr:nvCxnSpPr>
      <xdr:spPr>
        <a:xfrm>
          <a:off x="15481300" y="6192266"/>
          <a:ext cx="8382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20066</xdr:rowOff>
    </xdr:from>
    <xdr:to>
      <xdr:col>81</xdr:col>
      <xdr:colOff>50800</xdr:colOff>
      <xdr:row>39</xdr:row>
      <xdr:rowOff>8827</xdr:rowOff>
    </xdr:to>
    <xdr:cxnSp macro="">
      <xdr:nvCxnSpPr>
        <xdr:cNvPr id="528" name="直線コネクタ 527"/>
        <xdr:cNvCxnSpPr/>
      </xdr:nvCxnSpPr>
      <xdr:spPr>
        <a:xfrm flipV="1">
          <a:off x="14592300" y="6192266"/>
          <a:ext cx="889000" cy="5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95161</xdr:rowOff>
    </xdr:from>
    <xdr:to>
      <xdr:col>76</xdr:col>
      <xdr:colOff>114300</xdr:colOff>
      <xdr:row>39</xdr:row>
      <xdr:rowOff>8827</xdr:rowOff>
    </xdr:to>
    <xdr:cxnSp macro="">
      <xdr:nvCxnSpPr>
        <xdr:cNvPr id="531" name="直線コネクタ 530"/>
        <xdr:cNvCxnSpPr/>
      </xdr:nvCxnSpPr>
      <xdr:spPr>
        <a:xfrm>
          <a:off x="13703300" y="6610261"/>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95161</xdr:rowOff>
    </xdr:from>
    <xdr:to>
      <xdr:col>71</xdr:col>
      <xdr:colOff>177800</xdr:colOff>
      <xdr:row>38</xdr:row>
      <xdr:rowOff>127012</xdr:rowOff>
    </xdr:to>
    <xdr:cxnSp macro="">
      <xdr:nvCxnSpPr>
        <xdr:cNvPr id="534" name="直線コネクタ 533"/>
        <xdr:cNvCxnSpPr/>
      </xdr:nvCxnSpPr>
      <xdr:spPr>
        <a:xfrm flipV="1">
          <a:off x="12814300" y="6610261"/>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81737</xdr:rowOff>
    </xdr:from>
    <xdr:to>
      <xdr:col>85</xdr:col>
      <xdr:colOff>177800</xdr:colOff>
      <xdr:row>39</xdr:row>
      <xdr:rowOff>11887</xdr:rowOff>
    </xdr:to>
    <xdr:sp macro="" textlink="">
      <xdr:nvSpPr>
        <xdr:cNvPr id="544" name="楕円 543"/>
        <xdr:cNvSpPr/>
      </xdr:nvSpPr>
      <xdr:spPr>
        <a:xfrm>
          <a:off x="16268700" y="65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168114</xdr:rowOff>
    </xdr:from>
    <xdr:ext cx="534377" cy="259045"/>
    <xdr:sp macro="" textlink="">
      <xdr:nvSpPr>
        <xdr:cNvPr id="545" name="消防費該当値テキスト"/>
        <xdr:cNvSpPr txBox="1"/>
      </xdr:nvSpPr>
      <xdr:spPr>
        <a:xfrm>
          <a:off x="16370300" y="65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140716</xdr:rowOff>
    </xdr:from>
    <xdr:to>
      <xdr:col>81</xdr:col>
      <xdr:colOff>101600</xdr:colOff>
      <xdr:row>36</xdr:row>
      <xdr:rowOff>70866</xdr:rowOff>
    </xdr:to>
    <xdr:sp macro="" textlink="">
      <xdr:nvSpPr>
        <xdr:cNvPr id="546" name="楕円 545"/>
        <xdr:cNvSpPr/>
      </xdr:nvSpPr>
      <xdr:spPr>
        <a:xfrm>
          <a:off x="15430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61993</xdr:rowOff>
    </xdr:from>
    <xdr:ext cx="534377" cy="259045"/>
    <xdr:sp macro="" textlink="">
      <xdr:nvSpPr>
        <xdr:cNvPr id="547" name="テキスト ボックス 546"/>
        <xdr:cNvSpPr txBox="1"/>
      </xdr:nvSpPr>
      <xdr:spPr>
        <a:xfrm>
          <a:off x="15214111" y="62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129477</xdr:rowOff>
    </xdr:from>
    <xdr:to>
      <xdr:col>76</xdr:col>
      <xdr:colOff>165100</xdr:colOff>
      <xdr:row>39</xdr:row>
      <xdr:rowOff>59627</xdr:rowOff>
    </xdr:to>
    <xdr:sp macro="" textlink="">
      <xdr:nvSpPr>
        <xdr:cNvPr id="548" name="楕円 547"/>
        <xdr:cNvSpPr/>
      </xdr:nvSpPr>
      <xdr:spPr>
        <a:xfrm>
          <a:off x="14541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50754</xdr:rowOff>
    </xdr:from>
    <xdr:ext cx="534377" cy="259045"/>
    <xdr:sp macro="" textlink="">
      <xdr:nvSpPr>
        <xdr:cNvPr id="549" name="テキスト ボックス 548"/>
        <xdr:cNvSpPr txBox="1"/>
      </xdr:nvSpPr>
      <xdr:spPr>
        <a:xfrm>
          <a:off x="14325111" y="67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44361</xdr:rowOff>
    </xdr:from>
    <xdr:to>
      <xdr:col>72</xdr:col>
      <xdr:colOff>38100</xdr:colOff>
      <xdr:row>38</xdr:row>
      <xdr:rowOff>145961</xdr:rowOff>
    </xdr:to>
    <xdr:sp macro="" textlink="">
      <xdr:nvSpPr>
        <xdr:cNvPr id="550" name="楕円 549"/>
        <xdr:cNvSpPr/>
      </xdr:nvSpPr>
      <xdr:spPr>
        <a:xfrm>
          <a:off x="13652500" y="65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137088</xdr:rowOff>
    </xdr:from>
    <xdr:ext cx="534377" cy="259045"/>
    <xdr:sp macro="" textlink="">
      <xdr:nvSpPr>
        <xdr:cNvPr id="551" name="テキスト ボックス 550"/>
        <xdr:cNvSpPr txBox="1"/>
      </xdr:nvSpPr>
      <xdr:spPr>
        <a:xfrm>
          <a:off x="13436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76212</xdr:rowOff>
    </xdr:from>
    <xdr:to>
      <xdr:col>67</xdr:col>
      <xdr:colOff>101600</xdr:colOff>
      <xdr:row>39</xdr:row>
      <xdr:rowOff>6362</xdr:rowOff>
    </xdr:to>
    <xdr:sp macro="" textlink="">
      <xdr:nvSpPr>
        <xdr:cNvPr id="552" name="楕円 551"/>
        <xdr:cNvSpPr/>
      </xdr:nvSpPr>
      <xdr:spPr>
        <a:xfrm>
          <a:off x="12763500" y="6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168939</xdr:rowOff>
    </xdr:from>
    <xdr:ext cx="534377" cy="259045"/>
    <xdr:sp macro="" textlink="">
      <xdr:nvSpPr>
        <xdr:cNvPr id="553" name="テキスト ボックス 552"/>
        <xdr:cNvSpPr txBox="1"/>
      </xdr:nvSpPr>
      <xdr:spPr>
        <a:xfrm>
          <a:off x="12547111" y="66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72885</xdr:rowOff>
    </xdr:from>
    <xdr:to>
      <xdr:col>85</xdr:col>
      <xdr:colOff>127000</xdr:colOff>
      <xdr:row>58</xdr:row>
      <xdr:rowOff>20663</xdr:rowOff>
    </xdr:to>
    <xdr:cxnSp macro="">
      <xdr:nvCxnSpPr>
        <xdr:cNvPr id="583" name="直線コネクタ 582"/>
        <xdr:cNvCxnSpPr/>
      </xdr:nvCxnSpPr>
      <xdr:spPr>
        <a:xfrm flipV="1">
          <a:off x="15481300" y="9845535"/>
          <a:ext cx="838200" cy="1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152070</xdr:rowOff>
    </xdr:from>
    <xdr:to>
      <xdr:col>81</xdr:col>
      <xdr:colOff>50800</xdr:colOff>
      <xdr:row>58</xdr:row>
      <xdr:rowOff>20663</xdr:rowOff>
    </xdr:to>
    <xdr:cxnSp macro="">
      <xdr:nvCxnSpPr>
        <xdr:cNvPr id="586" name="直線コネクタ 585"/>
        <xdr:cNvCxnSpPr/>
      </xdr:nvCxnSpPr>
      <xdr:spPr>
        <a:xfrm>
          <a:off x="14592300" y="9924720"/>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91922</xdr:rowOff>
    </xdr:from>
    <xdr:to>
      <xdr:col>76</xdr:col>
      <xdr:colOff>114300</xdr:colOff>
      <xdr:row>57</xdr:row>
      <xdr:rowOff>152070</xdr:rowOff>
    </xdr:to>
    <xdr:cxnSp macro="">
      <xdr:nvCxnSpPr>
        <xdr:cNvPr id="589" name="直線コネクタ 588"/>
        <xdr:cNvCxnSpPr/>
      </xdr:nvCxnSpPr>
      <xdr:spPr>
        <a:xfrm>
          <a:off x="13703300" y="9864572"/>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91922</xdr:rowOff>
    </xdr:from>
    <xdr:to>
      <xdr:col>71</xdr:col>
      <xdr:colOff>177800</xdr:colOff>
      <xdr:row>57</xdr:row>
      <xdr:rowOff>158839</xdr:rowOff>
    </xdr:to>
    <xdr:cxnSp macro="">
      <xdr:nvCxnSpPr>
        <xdr:cNvPr id="592" name="直線コネクタ 591"/>
        <xdr:cNvCxnSpPr/>
      </xdr:nvCxnSpPr>
      <xdr:spPr>
        <a:xfrm flipV="1">
          <a:off x="12814300" y="9864572"/>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22085</xdr:rowOff>
    </xdr:from>
    <xdr:to>
      <xdr:col>85</xdr:col>
      <xdr:colOff>177800</xdr:colOff>
      <xdr:row>57</xdr:row>
      <xdr:rowOff>123685</xdr:rowOff>
    </xdr:to>
    <xdr:sp macro="" textlink="">
      <xdr:nvSpPr>
        <xdr:cNvPr id="602" name="楕円 601"/>
        <xdr:cNvSpPr/>
      </xdr:nvSpPr>
      <xdr:spPr>
        <a:xfrm>
          <a:off x="16268700" y="97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512</xdr:rowOff>
    </xdr:from>
    <xdr:ext cx="534377" cy="259045"/>
    <xdr:sp macro="" textlink="">
      <xdr:nvSpPr>
        <xdr:cNvPr id="603" name="教育費該当値テキスト"/>
        <xdr:cNvSpPr txBox="1"/>
      </xdr:nvSpPr>
      <xdr:spPr>
        <a:xfrm>
          <a:off x="16370300" y="97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141313</xdr:rowOff>
    </xdr:from>
    <xdr:to>
      <xdr:col>81</xdr:col>
      <xdr:colOff>101600</xdr:colOff>
      <xdr:row>58</xdr:row>
      <xdr:rowOff>71463</xdr:rowOff>
    </xdr:to>
    <xdr:sp macro="" textlink="">
      <xdr:nvSpPr>
        <xdr:cNvPr id="604" name="楕円 603"/>
        <xdr:cNvSpPr/>
      </xdr:nvSpPr>
      <xdr:spPr>
        <a:xfrm>
          <a:off x="15430500" y="99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62590</xdr:rowOff>
    </xdr:from>
    <xdr:ext cx="534377" cy="259045"/>
    <xdr:sp macro="" textlink="">
      <xdr:nvSpPr>
        <xdr:cNvPr id="605" name="テキスト ボックス 604"/>
        <xdr:cNvSpPr txBox="1"/>
      </xdr:nvSpPr>
      <xdr:spPr>
        <a:xfrm>
          <a:off x="15214111" y="100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101270</xdr:rowOff>
    </xdr:from>
    <xdr:to>
      <xdr:col>76</xdr:col>
      <xdr:colOff>165100</xdr:colOff>
      <xdr:row>58</xdr:row>
      <xdr:rowOff>31420</xdr:rowOff>
    </xdr:to>
    <xdr:sp macro="" textlink="">
      <xdr:nvSpPr>
        <xdr:cNvPr id="606" name="楕円 605"/>
        <xdr:cNvSpPr/>
      </xdr:nvSpPr>
      <xdr:spPr>
        <a:xfrm>
          <a:off x="14541500" y="98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22547</xdr:rowOff>
    </xdr:from>
    <xdr:ext cx="534377" cy="259045"/>
    <xdr:sp macro="" textlink="">
      <xdr:nvSpPr>
        <xdr:cNvPr id="607" name="テキスト ボックス 606"/>
        <xdr:cNvSpPr txBox="1"/>
      </xdr:nvSpPr>
      <xdr:spPr>
        <a:xfrm>
          <a:off x="14325111" y="99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41122</xdr:rowOff>
    </xdr:from>
    <xdr:to>
      <xdr:col>72</xdr:col>
      <xdr:colOff>38100</xdr:colOff>
      <xdr:row>57</xdr:row>
      <xdr:rowOff>142722</xdr:rowOff>
    </xdr:to>
    <xdr:sp macro="" textlink="">
      <xdr:nvSpPr>
        <xdr:cNvPr id="608" name="楕円 607"/>
        <xdr:cNvSpPr/>
      </xdr:nvSpPr>
      <xdr:spPr>
        <a:xfrm>
          <a:off x="13652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133849</xdr:rowOff>
    </xdr:from>
    <xdr:ext cx="534377" cy="259045"/>
    <xdr:sp macro="" textlink="">
      <xdr:nvSpPr>
        <xdr:cNvPr id="609" name="テキスト ボックス 608"/>
        <xdr:cNvSpPr txBox="1"/>
      </xdr:nvSpPr>
      <xdr:spPr>
        <a:xfrm>
          <a:off x="13436111" y="99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108039</xdr:rowOff>
    </xdr:from>
    <xdr:to>
      <xdr:col>67</xdr:col>
      <xdr:colOff>101600</xdr:colOff>
      <xdr:row>58</xdr:row>
      <xdr:rowOff>38189</xdr:rowOff>
    </xdr:to>
    <xdr:sp macro="" textlink="">
      <xdr:nvSpPr>
        <xdr:cNvPr id="610" name="楕円 609"/>
        <xdr:cNvSpPr/>
      </xdr:nvSpPr>
      <xdr:spPr>
        <a:xfrm>
          <a:off x="12763500" y="98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29316</xdr:rowOff>
    </xdr:from>
    <xdr:ext cx="534377" cy="259045"/>
    <xdr:sp macro="" textlink="">
      <xdr:nvSpPr>
        <xdr:cNvPr id="611" name="テキスト ボックス 610"/>
        <xdr:cNvSpPr txBox="1"/>
      </xdr:nvSpPr>
      <xdr:spPr>
        <a:xfrm>
          <a:off x="12547111" y="99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31483</xdr:rowOff>
    </xdr:from>
    <xdr:to>
      <xdr:col>71</xdr:col>
      <xdr:colOff>177800</xdr:colOff>
      <xdr:row>79</xdr:row>
      <xdr:rowOff>44450</xdr:rowOff>
    </xdr:to>
    <xdr:cxnSp macro="">
      <xdr:nvCxnSpPr>
        <xdr:cNvPr id="649" name="直線コネクタ 648"/>
        <xdr:cNvCxnSpPr/>
      </xdr:nvCxnSpPr>
      <xdr:spPr>
        <a:xfrm>
          <a:off x="12814300" y="13576033"/>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152133</xdr:rowOff>
    </xdr:from>
    <xdr:to>
      <xdr:col>67</xdr:col>
      <xdr:colOff>101600</xdr:colOff>
      <xdr:row>79</xdr:row>
      <xdr:rowOff>82283</xdr:rowOff>
    </xdr:to>
    <xdr:sp macro="" textlink="">
      <xdr:nvSpPr>
        <xdr:cNvPr id="667" name="楕円 666"/>
        <xdr:cNvSpPr/>
      </xdr:nvSpPr>
      <xdr:spPr>
        <a:xfrm>
          <a:off x="12763500" y="13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73410</xdr:rowOff>
    </xdr:from>
    <xdr:ext cx="469744" cy="259045"/>
    <xdr:sp macro="" textlink="">
      <xdr:nvSpPr>
        <xdr:cNvPr id="668" name="テキスト ボックス 667"/>
        <xdr:cNvSpPr txBox="1"/>
      </xdr:nvSpPr>
      <xdr:spPr>
        <a:xfrm>
          <a:off x="12579428" y="136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1580</xdr:rowOff>
    </xdr:from>
    <xdr:to>
      <xdr:col>85</xdr:col>
      <xdr:colOff>127000</xdr:colOff>
      <xdr:row>98</xdr:row>
      <xdr:rowOff>3249</xdr:rowOff>
    </xdr:to>
    <xdr:cxnSp macro="">
      <xdr:nvCxnSpPr>
        <xdr:cNvPr id="697" name="直線コネクタ 696"/>
        <xdr:cNvCxnSpPr/>
      </xdr:nvCxnSpPr>
      <xdr:spPr>
        <a:xfrm flipV="1">
          <a:off x="15481300" y="16803680"/>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107795</xdr:rowOff>
    </xdr:from>
    <xdr:to>
      <xdr:col>81</xdr:col>
      <xdr:colOff>50800</xdr:colOff>
      <xdr:row>98</xdr:row>
      <xdr:rowOff>3249</xdr:rowOff>
    </xdr:to>
    <xdr:cxnSp macro="">
      <xdr:nvCxnSpPr>
        <xdr:cNvPr id="700" name="直線コネクタ 699"/>
        <xdr:cNvCxnSpPr/>
      </xdr:nvCxnSpPr>
      <xdr:spPr>
        <a:xfrm>
          <a:off x="14592300" y="16738445"/>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107795</xdr:rowOff>
    </xdr:from>
    <xdr:to>
      <xdr:col>76</xdr:col>
      <xdr:colOff>114300</xdr:colOff>
      <xdr:row>98</xdr:row>
      <xdr:rowOff>24532</xdr:rowOff>
    </xdr:to>
    <xdr:cxnSp macro="">
      <xdr:nvCxnSpPr>
        <xdr:cNvPr id="703" name="直線コネクタ 702"/>
        <xdr:cNvCxnSpPr/>
      </xdr:nvCxnSpPr>
      <xdr:spPr>
        <a:xfrm flipV="1">
          <a:off x="13703300" y="16738445"/>
          <a:ext cx="8890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24532</xdr:rowOff>
    </xdr:from>
    <xdr:to>
      <xdr:col>71</xdr:col>
      <xdr:colOff>177800</xdr:colOff>
      <xdr:row>98</xdr:row>
      <xdr:rowOff>33995</xdr:rowOff>
    </xdr:to>
    <xdr:cxnSp macro="">
      <xdr:nvCxnSpPr>
        <xdr:cNvPr id="706" name="直線コネクタ 705"/>
        <xdr:cNvCxnSpPr/>
      </xdr:nvCxnSpPr>
      <xdr:spPr>
        <a:xfrm flipV="1">
          <a:off x="12814300" y="16826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122230</xdr:rowOff>
    </xdr:from>
    <xdr:to>
      <xdr:col>85</xdr:col>
      <xdr:colOff>177800</xdr:colOff>
      <xdr:row>98</xdr:row>
      <xdr:rowOff>52380</xdr:rowOff>
    </xdr:to>
    <xdr:sp macro="" textlink="">
      <xdr:nvSpPr>
        <xdr:cNvPr id="716" name="楕円 715"/>
        <xdr:cNvSpPr/>
      </xdr:nvSpPr>
      <xdr:spPr>
        <a:xfrm>
          <a:off x="16268700" y="167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37157</xdr:rowOff>
    </xdr:from>
    <xdr:ext cx="534377" cy="259045"/>
    <xdr:sp macro="" textlink="">
      <xdr:nvSpPr>
        <xdr:cNvPr id="717" name="公債費該当値テキスト"/>
        <xdr:cNvSpPr txBox="1"/>
      </xdr:nvSpPr>
      <xdr:spPr>
        <a:xfrm>
          <a:off x="16370300" y="166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123899</xdr:rowOff>
    </xdr:from>
    <xdr:to>
      <xdr:col>81</xdr:col>
      <xdr:colOff>101600</xdr:colOff>
      <xdr:row>98</xdr:row>
      <xdr:rowOff>54049</xdr:rowOff>
    </xdr:to>
    <xdr:sp macro="" textlink="">
      <xdr:nvSpPr>
        <xdr:cNvPr id="718" name="楕円 717"/>
        <xdr:cNvSpPr/>
      </xdr:nvSpPr>
      <xdr:spPr>
        <a:xfrm>
          <a:off x="15430500" y="167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45176</xdr:rowOff>
    </xdr:from>
    <xdr:ext cx="534377" cy="259045"/>
    <xdr:sp macro="" textlink="">
      <xdr:nvSpPr>
        <xdr:cNvPr id="719" name="テキスト ボックス 718"/>
        <xdr:cNvSpPr txBox="1"/>
      </xdr:nvSpPr>
      <xdr:spPr>
        <a:xfrm>
          <a:off x="15214111" y="1684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56995</xdr:rowOff>
    </xdr:from>
    <xdr:to>
      <xdr:col>76</xdr:col>
      <xdr:colOff>165100</xdr:colOff>
      <xdr:row>97</xdr:row>
      <xdr:rowOff>158595</xdr:rowOff>
    </xdr:to>
    <xdr:sp macro="" textlink="">
      <xdr:nvSpPr>
        <xdr:cNvPr id="720" name="楕円 719"/>
        <xdr:cNvSpPr/>
      </xdr:nvSpPr>
      <xdr:spPr>
        <a:xfrm>
          <a:off x="14541500" y="16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149722</xdr:rowOff>
    </xdr:from>
    <xdr:ext cx="534377" cy="259045"/>
    <xdr:sp macro="" textlink="">
      <xdr:nvSpPr>
        <xdr:cNvPr id="721" name="テキスト ボックス 720"/>
        <xdr:cNvSpPr txBox="1"/>
      </xdr:nvSpPr>
      <xdr:spPr>
        <a:xfrm>
          <a:off x="14325111" y="167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145182</xdr:rowOff>
    </xdr:from>
    <xdr:to>
      <xdr:col>72</xdr:col>
      <xdr:colOff>38100</xdr:colOff>
      <xdr:row>98</xdr:row>
      <xdr:rowOff>75332</xdr:rowOff>
    </xdr:to>
    <xdr:sp macro="" textlink="">
      <xdr:nvSpPr>
        <xdr:cNvPr id="722" name="楕円 721"/>
        <xdr:cNvSpPr/>
      </xdr:nvSpPr>
      <xdr:spPr>
        <a:xfrm>
          <a:off x="13652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66459</xdr:rowOff>
    </xdr:from>
    <xdr:ext cx="534377" cy="259045"/>
    <xdr:sp macro="" textlink="">
      <xdr:nvSpPr>
        <xdr:cNvPr id="723" name="テキスト ボックス 722"/>
        <xdr:cNvSpPr txBox="1"/>
      </xdr:nvSpPr>
      <xdr:spPr>
        <a:xfrm>
          <a:off x="13436111" y="168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154645</xdr:rowOff>
    </xdr:from>
    <xdr:to>
      <xdr:col>67</xdr:col>
      <xdr:colOff>101600</xdr:colOff>
      <xdr:row>98</xdr:row>
      <xdr:rowOff>84795</xdr:rowOff>
    </xdr:to>
    <xdr:sp macro="" textlink="">
      <xdr:nvSpPr>
        <xdr:cNvPr id="724" name="楕円 723"/>
        <xdr:cNvSpPr/>
      </xdr:nvSpPr>
      <xdr:spPr>
        <a:xfrm>
          <a:off x="12763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75922</xdr:rowOff>
    </xdr:from>
    <xdr:ext cx="534377" cy="259045"/>
    <xdr:sp macro="" textlink="">
      <xdr:nvSpPr>
        <xdr:cNvPr id="725" name="テキスト ボックス 724"/>
        <xdr:cNvSpPr txBox="1"/>
      </xdr:nvSpPr>
      <xdr:spPr>
        <a:xfrm>
          <a:off x="12547111" y="16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165760</xdr:rowOff>
    </xdr:from>
    <xdr:to>
      <xdr:col>116</xdr:col>
      <xdr:colOff>63500</xdr:colOff>
      <xdr:row>37</xdr:row>
      <xdr:rowOff>168961</xdr:rowOff>
    </xdr:to>
    <xdr:cxnSp macro="">
      <xdr:nvCxnSpPr>
        <xdr:cNvPr id="752" name="直線コネクタ 751"/>
        <xdr:cNvCxnSpPr/>
      </xdr:nvCxnSpPr>
      <xdr:spPr>
        <a:xfrm flipV="1">
          <a:off x="21323300" y="650941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36695</xdr:rowOff>
    </xdr:from>
    <xdr:ext cx="313932" cy="259045"/>
    <xdr:sp macro="" textlink="">
      <xdr:nvSpPr>
        <xdr:cNvPr id="753" name="諸支出金平均値テキスト"/>
        <xdr:cNvSpPr txBox="1"/>
      </xdr:nvSpPr>
      <xdr:spPr>
        <a:xfrm>
          <a:off x="22212300" y="6551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168961</xdr:rowOff>
    </xdr:from>
    <xdr:to>
      <xdr:col>111</xdr:col>
      <xdr:colOff>177800</xdr:colOff>
      <xdr:row>38</xdr:row>
      <xdr:rowOff>33172</xdr:rowOff>
    </xdr:to>
    <xdr:cxnSp macro="">
      <xdr:nvCxnSpPr>
        <xdr:cNvPr id="755" name="直線コネクタ 754"/>
        <xdr:cNvCxnSpPr/>
      </xdr:nvCxnSpPr>
      <xdr:spPr>
        <a:xfrm flipV="1">
          <a:off x="20434300" y="651261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2862</xdr:rowOff>
    </xdr:from>
    <xdr:ext cx="313932" cy="259045"/>
    <xdr:sp macro="" textlink="">
      <xdr:nvSpPr>
        <xdr:cNvPr id="757" name="テキスト ボックス 756"/>
        <xdr:cNvSpPr txBox="1"/>
      </xdr:nvSpPr>
      <xdr:spPr>
        <a:xfrm>
          <a:off x="21166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33172</xdr:rowOff>
    </xdr:from>
    <xdr:to>
      <xdr:col>107</xdr:col>
      <xdr:colOff>50800</xdr:colOff>
      <xdr:row>38</xdr:row>
      <xdr:rowOff>33630</xdr:rowOff>
    </xdr:to>
    <xdr:cxnSp macro="">
      <xdr:nvCxnSpPr>
        <xdr:cNvPr id="758" name="直線コネクタ 757"/>
        <xdr:cNvCxnSpPr/>
      </xdr:nvCxnSpPr>
      <xdr:spPr>
        <a:xfrm flipV="1">
          <a:off x="19545300" y="654827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33172</xdr:rowOff>
    </xdr:from>
    <xdr:to>
      <xdr:col>102</xdr:col>
      <xdr:colOff>114300</xdr:colOff>
      <xdr:row>38</xdr:row>
      <xdr:rowOff>33630</xdr:rowOff>
    </xdr:to>
    <xdr:cxnSp macro="">
      <xdr:nvCxnSpPr>
        <xdr:cNvPr id="761" name="直線コネクタ 760"/>
        <xdr:cNvCxnSpPr/>
      </xdr:nvCxnSpPr>
      <xdr:spPr>
        <a:xfrm>
          <a:off x="18656300" y="654827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3776</xdr:rowOff>
    </xdr:from>
    <xdr:ext cx="313932" cy="259045"/>
    <xdr:sp macro="" textlink="">
      <xdr:nvSpPr>
        <xdr:cNvPr id="763" name="テキスト ボックス 762"/>
        <xdr:cNvSpPr txBox="1"/>
      </xdr:nvSpPr>
      <xdr:spPr>
        <a:xfrm>
          <a:off x="19388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161053</xdr:rowOff>
    </xdr:from>
    <xdr:ext cx="313932" cy="259045"/>
    <xdr:sp macro="" textlink="">
      <xdr:nvSpPr>
        <xdr:cNvPr id="765" name="テキスト ボックス 764"/>
        <xdr:cNvSpPr txBox="1"/>
      </xdr:nvSpPr>
      <xdr:spPr>
        <a:xfrm>
          <a:off x="18499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114960</xdr:rowOff>
    </xdr:from>
    <xdr:to>
      <xdr:col>116</xdr:col>
      <xdr:colOff>114300</xdr:colOff>
      <xdr:row>38</xdr:row>
      <xdr:rowOff>45110</xdr:rowOff>
    </xdr:to>
    <xdr:sp macro="" textlink="">
      <xdr:nvSpPr>
        <xdr:cNvPr id="771" name="楕円 770"/>
        <xdr:cNvSpPr/>
      </xdr:nvSpPr>
      <xdr:spPr>
        <a:xfrm>
          <a:off x="221107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137837</xdr:rowOff>
    </xdr:from>
    <xdr:ext cx="378565" cy="259045"/>
    <xdr:sp macro="" textlink="">
      <xdr:nvSpPr>
        <xdr:cNvPr id="772" name="諸支出金該当値テキスト"/>
        <xdr:cNvSpPr txBox="1"/>
      </xdr:nvSpPr>
      <xdr:spPr>
        <a:xfrm>
          <a:off x="22212300" y="63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118161</xdr:rowOff>
    </xdr:from>
    <xdr:to>
      <xdr:col>112</xdr:col>
      <xdr:colOff>38100</xdr:colOff>
      <xdr:row>38</xdr:row>
      <xdr:rowOff>48310</xdr:rowOff>
    </xdr:to>
    <xdr:sp macro="" textlink="">
      <xdr:nvSpPr>
        <xdr:cNvPr id="773" name="楕円 772"/>
        <xdr:cNvSpPr/>
      </xdr:nvSpPr>
      <xdr:spPr>
        <a:xfrm>
          <a:off x="21272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64838</xdr:rowOff>
    </xdr:from>
    <xdr:ext cx="378565" cy="259045"/>
    <xdr:sp macro="" textlink="">
      <xdr:nvSpPr>
        <xdr:cNvPr id="774" name="テキスト ボックス 773"/>
        <xdr:cNvSpPr txBox="1"/>
      </xdr:nvSpPr>
      <xdr:spPr>
        <a:xfrm>
          <a:off x="21134017" y="6237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153822</xdr:rowOff>
    </xdr:from>
    <xdr:to>
      <xdr:col>107</xdr:col>
      <xdr:colOff>101600</xdr:colOff>
      <xdr:row>38</xdr:row>
      <xdr:rowOff>83972</xdr:rowOff>
    </xdr:to>
    <xdr:sp macro="" textlink="">
      <xdr:nvSpPr>
        <xdr:cNvPr id="775" name="楕円 774"/>
        <xdr:cNvSpPr/>
      </xdr:nvSpPr>
      <xdr:spPr>
        <a:xfrm>
          <a:off x="20383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100499</xdr:rowOff>
    </xdr:from>
    <xdr:ext cx="378565" cy="259045"/>
    <xdr:sp macro="" textlink="">
      <xdr:nvSpPr>
        <xdr:cNvPr id="776" name="テキスト ボックス 775"/>
        <xdr:cNvSpPr txBox="1"/>
      </xdr:nvSpPr>
      <xdr:spPr>
        <a:xfrm>
          <a:off x="20245017" y="62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154280</xdr:rowOff>
    </xdr:from>
    <xdr:to>
      <xdr:col>102</xdr:col>
      <xdr:colOff>165100</xdr:colOff>
      <xdr:row>38</xdr:row>
      <xdr:rowOff>84430</xdr:rowOff>
    </xdr:to>
    <xdr:sp macro="" textlink="">
      <xdr:nvSpPr>
        <xdr:cNvPr id="777" name="楕円 776"/>
        <xdr:cNvSpPr/>
      </xdr:nvSpPr>
      <xdr:spPr>
        <a:xfrm>
          <a:off x="19494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100957</xdr:rowOff>
    </xdr:from>
    <xdr:ext cx="378565" cy="259045"/>
    <xdr:sp macro="" textlink="">
      <xdr:nvSpPr>
        <xdr:cNvPr id="778" name="テキスト ボックス 777"/>
        <xdr:cNvSpPr txBox="1"/>
      </xdr:nvSpPr>
      <xdr:spPr>
        <a:xfrm>
          <a:off x="19356017" y="6273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153822</xdr:rowOff>
    </xdr:from>
    <xdr:to>
      <xdr:col>98</xdr:col>
      <xdr:colOff>38100</xdr:colOff>
      <xdr:row>38</xdr:row>
      <xdr:rowOff>83972</xdr:rowOff>
    </xdr:to>
    <xdr:sp macro="" textlink="">
      <xdr:nvSpPr>
        <xdr:cNvPr id="779" name="楕円 778"/>
        <xdr:cNvSpPr/>
      </xdr:nvSpPr>
      <xdr:spPr>
        <a:xfrm>
          <a:off x="18605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100499</xdr:rowOff>
    </xdr:from>
    <xdr:ext cx="378565" cy="259045"/>
    <xdr:sp macro="" textlink="">
      <xdr:nvSpPr>
        <xdr:cNvPr id="780" name="テキスト ボックス 779"/>
        <xdr:cNvSpPr txBox="1"/>
      </xdr:nvSpPr>
      <xdr:spPr>
        <a:xfrm>
          <a:off x="18467017" y="62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前年度比較でみると、民生費</a:t>
          </a:r>
          <a:r>
            <a:rPr kumimoji="1" lang="ja-JP" altLang="en-US" sz="1100" b="0" i="0" baseline="0">
              <a:solidFill>
                <a:schemeClr val="dk1"/>
              </a:solidFill>
              <a:effectLst/>
              <a:latin typeface="+mn-lt"/>
              <a:ea typeface="+mn-ea"/>
              <a:cs typeface="+mn-cs"/>
            </a:rPr>
            <a:t>及び消防費</a:t>
          </a:r>
          <a:r>
            <a:rPr kumimoji="1" lang="ja-JP" altLang="ja-JP" sz="1100" b="0" i="0" baseline="0">
              <a:solidFill>
                <a:schemeClr val="dk1"/>
              </a:solidFill>
              <a:effectLst/>
              <a:latin typeface="+mn-lt"/>
              <a:ea typeface="+mn-ea"/>
              <a:cs typeface="+mn-cs"/>
            </a:rPr>
            <a:t>が令和３年度</a:t>
          </a:r>
          <a:r>
            <a:rPr kumimoji="1" lang="ja-JP" altLang="en-US" sz="1100" b="0" i="0" baseline="0">
              <a:solidFill>
                <a:schemeClr val="dk1"/>
              </a:solidFill>
              <a:effectLst/>
              <a:latin typeface="+mn-lt"/>
              <a:ea typeface="+mn-ea"/>
              <a:cs typeface="+mn-cs"/>
            </a:rPr>
            <a:t>から大きく減少した。民生費の減少の</a:t>
          </a:r>
          <a:r>
            <a:rPr kumimoji="1" lang="ja-JP" altLang="ja-JP" sz="1100" b="0" i="0" baseline="0">
              <a:solidFill>
                <a:schemeClr val="dk1"/>
              </a:solidFill>
              <a:effectLst/>
              <a:latin typeface="+mn-lt"/>
              <a:ea typeface="+mn-ea"/>
              <a:cs typeface="+mn-cs"/>
            </a:rPr>
            <a:t>主な要因は、子育て世帯への臨時特別給付金、保育対策等促進事業等補助金（私立こども園増築工事）、南部地区子育て支援・交流施設整備事業の</a:t>
          </a:r>
          <a:r>
            <a:rPr kumimoji="1" lang="ja-JP" altLang="en-US" sz="1100" b="0" i="0" baseline="0">
              <a:solidFill>
                <a:schemeClr val="dk1"/>
              </a:solidFill>
              <a:effectLst/>
              <a:latin typeface="+mn-lt"/>
              <a:ea typeface="+mn-ea"/>
              <a:cs typeface="+mn-cs"/>
            </a:rPr>
            <a:t>終了</a:t>
          </a:r>
          <a:r>
            <a:rPr kumimoji="1" lang="ja-JP" altLang="ja-JP" sz="1100" b="0" i="0" baseline="0">
              <a:solidFill>
                <a:schemeClr val="dk1"/>
              </a:solidFill>
              <a:effectLst/>
              <a:latin typeface="+mn-lt"/>
              <a:ea typeface="+mn-ea"/>
              <a:cs typeface="+mn-cs"/>
            </a:rPr>
            <a:t>によるものである。また、消防費も、</a:t>
          </a:r>
          <a:r>
            <a:rPr kumimoji="1" lang="ja-JP" altLang="en-US" sz="1100" b="0" i="0" baseline="0">
              <a:solidFill>
                <a:schemeClr val="dk1"/>
              </a:solidFill>
              <a:effectLst/>
              <a:latin typeface="+mn-lt"/>
              <a:ea typeface="+mn-ea"/>
              <a:cs typeface="+mn-cs"/>
            </a:rPr>
            <a:t>固定系防災行政無線更新事業の減、消防ポンプ自動車購入事業の減などにより一人当たり１１，９５２円の減少となった。一方、教育費については、空調設備設置事業や給食センター大規模改修事業などにより一人当たりコストが９，３８８円の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令和元年度は後年度の公債費の抑制のため、臨時財政対策債を借入せず、財源不足を財政調整基金からの基金繰入で対応したため、財政調整基金の残高が減少した。令和２年度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は財政調整基金からの繰入額を抑制したことと、令和２年度の地方債の繰上償還もあり、実質単年度収支が増加し</a:t>
          </a:r>
          <a:r>
            <a:rPr kumimoji="1" lang="ja-JP" altLang="en-US" sz="1100" b="0" i="0" baseline="0">
              <a:solidFill>
                <a:schemeClr val="dk1"/>
              </a:solidFill>
              <a:effectLst/>
              <a:latin typeface="+mn-lt"/>
              <a:ea typeface="+mn-ea"/>
              <a:cs typeface="+mn-cs"/>
            </a:rPr>
            <a:t>ていた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今後も大規模事業計画が続くことから、財政調整基金については中長期的な見通しのもと、決算剰余金を中心に積み立てるとともに、公債費とのバランスを考慮しながら適正な事務執行に努める。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一般会計及び特別会計において黒字となっており、特に問題はない。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ただし、大規模事業により</a:t>
          </a:r>
          <a:r>
            <a:rPr kumimoji="1" lang="ja-JP" altLang="en-US" sz="1100" b="0" i="0" baseline="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黒字額は減少傾向に</a:t>
          </a:r>
          <a:r>
            <a:rPr kumimoji="1" lang="ja-JP" altLang="en-US" sz="1100" b="0" i="0" baseline="0">
              <a:solidFill>
                <a:schemeClr val="dk1"/>
              </a:solidFill>
              <a:effectLst/>
              <a:latin typeface="+mn-lt"/>
              <a:ea typeface="+mn-ea"/>
              <a:cs typeface="+mn-cs"/>
            </a:rPr>
            <a:t>なると考えられる</a:t>
          </a:r>
          <a:r>
            <a:rPr kumimoji="1" lang="ja-JP" altLang="ja-JP" sz="1100" b="0" i="0" baseline="0">
              <a:solidFill>
                <a:schemeClr val="dk1"/>
              </a:solidFill>
              <a:effectLst/>
              <a:latin typeface="+mn-lt"/>
              <a:ea typeface="+mn-ea"/>
              <a:cs typeface="+mn-cs"/>
            </a:rPr>
            <a:t>ため、より適正な事業執行を図り、財政の健全化に努める。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7789539</v>
      </c>
      <c r="BO4" s="449"/>
      <c r="BP4" s="449"/>
      <c r="BQ4" s="449"/>
      <c r="BR4" s="449"/>
      <c r="BS4" s="449"/>
      <c r="BT4" s="449"/>
      <c r="BU4" s="450"/>
      <c r="BV4" s="448">
        <v>8691750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11.2</v>
      </c>
      <c r="CU4" s="589"/>
      <c r="CV4" s="589"/>
      <c r="CW4" s="589"/>
      <c r="CX4" s="589"/>
      <c r="CY4" s="589"/>
      <c r="CZ4" s="589"/>
      <c r="DA4" s="590"/>
      <c r="DB4" s="588">
        <v>13.4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7289531</v>
      </c>
      <c r="BO5" s="420"/>
      <c r="BP5" s="420"/>
      <c r="BQ5" s="420"/>
      <c r="BR5" s="420"/>
      <c r="BS5" s="420"/>
      <c r="BT5" s="420"/>
      <c r="BU5" s="421"/>
      <c r="BV5" s="419">
        <v>8090898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82.6</v>
      </c>
      <c r="CU5" s="417"/>
      <c r="CV5" s="417"/>
      <c r="CW5" s="417"/>
      <c r="CX5" s="417"/>
      <c r="CY5" s="417"/>
      <c r="CZ5" s="417"/>
      <c r="DA5" s="418"/>
      <c r="DB5" s="416">
        <v>81.400000000000006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500008</v>
      </c>
      <c r="BO6" s="420"/>
      <c r="BP6" s="420"/>
      <c r="BQ6" s="420"/>
      <c r="BR6" s="420"/>
      <c r="BS6" s="420"/>
      <c r="BT6" s="420"/>
      <c r="BU6" s="421"/>
      <c r="BV6" s="419">
        <v>600852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84.7</v>
      </c>
      <c r="CU6" s="563"/>
      <c r="CV6" s="563"/>
      <c r="CW6" s="563"/>
      <c r="CX6" s="563"/>
      <c r="CY6" s="563"/>
      <c r="CZ6" s="563"/>
      <c r="DA6" s="564"/>
      <c r="DB6" s="562">
        <v>85.8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17920</v>
      </c>
      <c r="BO7" s="420"/>
      <c r="BP7" s="420"/>
      <c r="BQ7" s="420"/>
      <c r="BR7" s="420"/>
      <c r="BS7" s="420"/>
      <c r="BT7" s="420"/>
      <c r="BU7" s="421"/>
      <c r="BV7" s="419">
        <v>8747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4320318</v>
      </c>
      <c r="CU7" s="420"/>
      <c r="CV7" s="420"/>
      <c r="CW7" s="420"/>
      <c r="CX7" s="420"/>
      <c r="CY7" s="420"/>
      <c r="CZ7" s="420"/>
      <c r="DA7" s="421"/>
      <c r="DB7" s="419">
        <v>4427071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482088</v>
      </c>
      <c r="BO8" s="420"/>
      <c r="BP8" s="420"/>
      <c r="BQ8" s="420"/>
      <c r="BR8" s="420"/>
      <c r="BS8" s="420"/>
      <c r="BT8" s="420"/>
      <c r="BU8" s="421"/>
      <c r="BV8" s="419">
        <v>592105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0.83</v>
      </c>
      <c r="CU8" s="523"/>
      <c r="CV8" s="523"/>
      <c r="CW8" s="523"/>
      <c r="CX8" s="523"/>
      <c r="CY8" s="523"/>
      <c r="CZ8" s="523"/>
      <c r="DA8" s="524"/>
      <c r="DB8" s="522">
        <v>0.85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18699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-110017</v>
      </c>
      <c r="BO9" s="420"/>
      <c r="BP9" s="420"/>
      <c r="BQ9" s="420"/>
      <c r="BR9" s="420"/>
      <c r="BS9" s="420"/>
      <c r="BT9" s="420"/>
      <c r="BU9" s="421"/>
      <c r="BV9" s="419">
        <v>141737</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9.8000000000000007</v>
      </c>
      <c r="CU9" s="417"/>
      <c r="CV9" s="417"/>
      <c r="CW9" s="417"/>
      <c r="CX9" s="417"/>
      <c r="CY9" s="417"/>
      <c r="CZ9" s="417"/>
      <c r="DA9" s="418"/>
      <c r="DB9" s="416">
        <v>9.6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18952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340077</v>
      </c>
      <c r="BO10" s="420"/>
      <c r="BP10" s="420"/>
      <c r="BQ10" s="420"/>
      <c r="BR10" s="420"/>
      <c r="BS10" s="420"/>
      <c r="BT10" s="420"/>
      <c r="BU10" s="421"/>
      <c r="BV10" s="419">
        <v>386537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18446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118</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17836</v>
      </c>
      <c r="S13" s="507"/>
      <c r="T13" s="507"/>
      <c r="U13" s="507"/>
      <c r="V13" s="508"/>
      <c r="W13" s="509" t="s">
        <v>140</v>
      </c>
      <c r="X13" s="405"/>
      <c r="Y13" s="405"/>
      <c r="Z13" s="405"/>
      <c r="AA13" s="405"/>
      <c r="AB13" s="406"/>
      <c r="AC13" s="372">
        <v>94</v>
      </c>
      <c r="AD13" s="373"/>
      <c r="AE13" s="373"/>
      <c r="AF13" s="373"/>
      <c r="AG13" s="374"/>
      <c r="AH13" s="372">
        <v>106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230060</v>
      </c>
      <c r="BO13" s="420"/>
      <c r="BP13" s="420"/>
      <c r="BQ13" s="420"/>
      <c r="BR13" s="420"/>
      <c r="BS13" s="420"/>
      <c r="BT13" s="420"/>
      <c r="BU13" s="421"/>
      <c r="BV13" s="419">
        <v>528274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5.0999999999999996</v>
      </c>
      <c r="CU13" s="417"/>
      <c r="CV13" s="417"/>
      <c r="CW13" s="417"/>
      <c r="CX13" s="417"/>
      <c r="CY13" s="417"/>
      <c r="CZ13" s="417"/>
      <c r="DA13" s="418"/>
      <c r="DB13" s="416">
        <v>5.2</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18454</v>
      </c>
      <c r="S14" s="507"/>
      <c r="T14" s="507"/>
      <c r="U14" s="507"/>
      <c r="V14" s="508"/>
      <c r="W14" s="510"/>
      <c r="X14" s="408"/>
      <c r="Y14" s="408"/>
      <c r="Z14" s="408"/>
      <c r="AA14" s="408"/>
      <c r="AB14" s="409"/>
      <c r="AC14" s="499">
        <v>1.1000000000000001</v>
      </c>
      <c r="AD14" s="500"/>
      <c r="AE14" s="500"/>
      <c r="AF14" s="500"/>
      <c r="AG14" s="501"/>
      <c r="AH14" s="499">
        <v>1.2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17934</v>
      </c>
      <c r="S15" s="507"/>
      <c r="T15" s="507"/>
      <c r="U15" s="507"/>
      <c r="V15" s="508"/>
      <c r="W15" s="509" t="s">
        <v>149</v>
      </c>
      <c r="X15" s="405"/>
      <c r="Y15" s="405"/>
      <c r="Z15" s="405"/>
      <c r="AA15" s="405"/>
      <c r="AB15" s="406"/>
      <c r="AC15" s="372">
        <v>2724</v>
      </c>
      <c r="AD15" s="373"/>
      <c r="AE15" s="373"/>
      <c r="AF15" s="373"/>
      <c r="AG15" s="374"/>
      <c r="AH15" s="372">
        <v>2771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2748121</v>
      </c>
      <c r="BO15" s="449"/>
      <c r="BP15" s="449"/>
      <c r="BQ15" s="449"/>
      <c r="BR15" s="449"/>
      <c r="BS15" s="449"/>
      <c r="BT15" s="449"/>
      <c r="BU15" s="450"/>
      <c r="BV15" s="448">
        <v>2663173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31.2</v>
      </c>
      <c r="AD16" s="500"/>
      <c r="AE16" s="500"/>
      <c r="AF16" s="500"/>
      <c r="AG16" s="501"/>
      <c r="AH16" s="499">
        <v>32.200000000000003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3446307</v>
      </c>
      <c r="BO16" s="420"/>
      <c r="BP16" s="420"/>
      <c r="BQ16" s="420"/>
      <c r="BR16" s="420"/>
      <c r="BS16" s="420"/>
      <c r="BT16" s="420"/>
      <c r="BU16" s="421"/>
      <c r="BV16" s="419">
        <v>3279434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5922</v>
      </c>
      <c r="AD17" s="373"/>
      <c r="AE17" s="373"/>
      <c r="AF17" s="373"/>
      <c r="AG17" s="374"/>
      <c r="AH17" s="372">
        <v>5716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3508513</v>
      </c>
      <c r="BO17" s="420"/>
      <c r="BP17" s="420"/>
      <c r="BQ17" s="420"/>
      <c r="BR17" s="420"/>
      <c r="BS17" s="420"/>
      <c r="BT17" s="420"/>
      <c r="BU17" s="421"/>
      <c r="BV17" s="419">
        <v>3400536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8.1</v>
      </c>
      <c r="M18" s="472"/>
      <c r="N18" s="472"/>
      <c r="O18" s="472"/>
      <c r="P18" s="472"/>
      <c r="Q18" s="472"/>
      <c r="R18" s="473"/>
      <c r="S18" s="473"/>
      <c r="T18" s="473"/>
      <c r="U18" s="473"/>
      <c r="V18" s="474"/>
      <c r="W18" s="490"/>
      <c r="X18" s="491"/>
      <c r="Y18" s="491"/>
      <c r="Z18" s="491"/>
      <c r="AA18" s="491"/>
      <c r="AB18" s="515"/>
      <c r="AC18" s="389">
        <v>67.8</v>
      </c>
      <c r="AD18" s="390"/>
      <c r="AE18" s="390"/>
      <c r="AF18" s="390"/>
      <c r="AG18" s="475"/>
      <c r="AH18" s="389">
        <v>66.5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3697777</v>
      </c>
      <c r="BO18" s="420"/>
      <c r="BP18" s="420"/>
      <c r="BQ18" s="420"/>
      <c r="BR18" s="420"/>
      <c r="BS18" s="420"/>
      <c r="BT18" s="420"/>
      <c r="BU18" s="421"/>
      <c r="BV18" s="419">
        <v>3653615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2309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5279631</v>
      </c>
      <c r="BO19" s="420"/>
      <c r="BP19" s="420"/>
      <c r="BQ19" s="420"/>
      <c r="BR19" s="420"/>
      <c r="BS19" s="420"/>
      <c r="BT19" s="420"/>
      <c r="BU19" s="421"/>
      <c r="BV19" s="419">
        <v>5382280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8734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5518102</v>
      </c>
      <c r="BO22" s="449"/>
      <c r="BP22" s="449"/>
      <c r="BQ22" s="449"/>
      <c r="BR22" s="449"/>
      <c r="BS22" s="449"/>
      <c r="BT22" s="449"/>
      <c r="BU22" s="450"/>
      <c r="BV22" s="448">
        <v>5730815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4714910</v>
      </c>
      <c r="BO23" s="420"/>
      <c r="BP23" s="420"/>
      <c r="BQ23" s="420"/>
      <c r="BR23" s="420"/>
      <c r="BS23" s="420"/>
      <c r="BT23" s="420"/>
      <c r="BU23" s="421"/>
      <c r="BV23" s="419">
        <v>4882862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7690</v>
      </c>
      <c r="R24" s="373"/>
      <c r="S24" s="373"/>
      <c r="T24" s="373"/>
      <c r="U24" s="373"/>
      <c r="V24" s="374"/>
      <c r="W24" s="462"/>
      <c r="X24" s="399"/>
      <c r="Y24" s="400"/>
      <c r="Z24" s="375" t="s">
        <v>174</v>
      </c>
      <c r="AA24" s="376"/>
      <c r="AB24" s="376"/>
      <c r="AC24" s="376"/>
      <c r="AD24" s="376"/>
      <c r="AE24" s="376"/>
      <c r="AF24" s="376"/>
      <c r="AG24" s="377"/>
      <c r="AH24" s="372">
        <v>109</v>
      </c>
      <c r="AI24" s="373"/>
      <c r="AJ24" s="373"/>
      <c r="AK24" s="373"/>
      <c r="AL24" s="374"/>
      <c r="AM24" s="372">
        <v>327000</v>
      </c>
      <c r="AN24" s="373"/>
      <c r="AO24" s="373"/>
      <c r="AP24" s="373"/>
      <c r="AQ24" s="373"/>
      <c r="AR24" s="374"/>
      <c r="AS24" s="372">
        <v>3000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2714734</v>
      </c>
      <c r="BO24" s="420"/>
      <c r="BP24" s="420"/>
      <c r="BQ24" s="420"/>
      <c r="BR24" s="420"/>
      <c r="BS24" s="420"/>
      <c r="BT24" s="420"/>
      <c r="BU24" s="421"/>
      <c r="BV24" s="419">
        <v>2750124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5960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147</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843983</v>
      </c>
      <c r="BO25" s="449"/>
      <c r="BP25" s="449"/>
      <c r="BQ25" s="449"/>
      <c r="BR25" s="449"/>
      <c r="BS25" s="449"/>
      <c r="BT25" s="449"/>
      <c r="BU25" s="450"/>
      <c r="BV25" s="448">
        <v>1067183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5700</v>
      </c>
      <c r="R26" s="373"/>
      <c r="S26" s="373"/>
      <c r="T26" s="373"/>
      <c r="U26" s="373"/>
      <c r="V26" s="374"/>
      <c r="W26" s="462"/>
      <c r="X26" s="399"/>
      <c r="Y26" s="400"/>
      <c r="Z26" s="375" t="s">
        <v>180</v>
      </c>
      <c r="AA26" s="430"/>
      <c r="AB26" s="430"/>
      <c r="AC26" s="430"/>
      <c r="AD26" s="430"/>
      <c r="AE26" s="430"/>
      <c r="AF26" s="430"/>
      <c r="AG26" s="431"/>
      <c r="AH26" s="372">
        <v>19</v>
      </c>
      <c r="AI26" s="373"/>
      <c r="AJ26" s="373"/>
      <c r="AK26" s="373"/>
      <c r="AL26" s="374"/>
      <c r="AM26" s="372">
        <v>58805</v>
      </c>
      <c r="AN26" s="373"/>
      <c r="AO26" s="373"/>
      <c r="AP26" s="373"/>
      <c r="AQ26" s="373"/>
      <c r="AR26" s="374"/>
      <c r="AS26" s="372">
        <v>3095</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30342</v>
      </c>
      <c r="BO26" s="420"/>
      <c r="BP26" s="420"/>
      <c r="BQ26" s="420"/>
      <c r="BR26" s="420"/>
      <c r="BS26" s="420"/>
      <c r="BT26" s="420"/>
      <c r="BU26" s="421"/>
      <c r="BV26" s="419">
        <v>30252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3650</v>
      </c>
      <c r="R27" s="373"/>
      <c r="S27" s="373"/>
      <c r="T27" s="373"/>
      <c r="U27" s="373"/>
      <c r="V27" s="374"/>
      <c r="W27" s="462"/>
      <c r="X27" s="399"/>
      <c r="Y27" s="400"/>
      <c r="Z27" s="375" t="s">
        <v>183</v>
      </c>
      <c r="AA27" s="376"/>
      <c r="AB27" s="376"/>
      <c r="AC27" s="376"/>
      <c r="AD27" s="376"/>
      <c r="AE27" s="376"/>
      <c r="AF27" s="376"/>
      <c r="AG27" s="377"/>
      <c r="AH27" s="372">
        <v>7</v>
      </c>
      <c r="AI27" s="373"/>
      <c r="AJ27" s="373"/>
      <c r="AK27" s="373"/>
      <c r="AL27" s="374"/>
      <c r="AM27" s="372">
        <v>25515</v>
      </c>
      <c r="AN27" s="373"/>
      <c r="AO27" s="373"/>
      <c r="AP27" s="373"/>
      <c r="AQ27" s="373"/>
      <c r="AR27" s="374"/>
      <c r="AS27" s="372">
        <v>3645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3360</v>
      </c>
      <c r="R28" s="373"/>
      <c r="S28" s="373"/>
      <c r="T28" s="373"/>
      <c r="U28" s="373"/>
      <c r="V28" s="374"/>
      <c r="W28" s="462"/>
      <c r="X28" s="399"/>
      <c r="Y28" s="400"/>
      <c r="Z28" s="375" t="s">
        <v>186</v>
      </c>
      <c r="AA28" s="376"/>
      <c r="AB28" s="376"/>
      <c r="AC28" s="376"/>
      <c r="AD28" s="376"/>
      <c r="AE28" s="376"/>
      <c r="AF28" s="376"/>
      <c r="AG28" s="377"/>
      <c r="AH28" s="372" t="s">
        <v>147</v>
      </c>
      <c r="AI28" s="373"/>
      <c r="AJ28" s="373"/>
      <c r="AK28" s="373"/>
      <c r="AL28" s="374"/>
      <c r="AM28" s="372" t="s">
        <v>147</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2005057</v>
      </c>
      <c r="BO28" s="449"/>
      <c r="BP28" s="449"/>
      <c r="BQ28" s="449"/>
      <c r="BR28" s="449"/>
      <c r="BS28" s="449"/>
      <c r="BT28" s="449"/>
      <c r="BU28" s="450"/>
      <c r="BV28" s="448">
        <v>1664980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8</v>
      </c>
      <c r="M29" s="373"/>
      <c r="N29" s="373"/>
      <c r="O29" s="373"/>
      <c r="P29" s="374"/>
      <c r="Q29" s="372">
        <v>3200</v>
      </c>
      <c r="R29" s="373"/>
      <c r="S29" s="373"/>
      <c r="T29" s="373"/>
      <c r="U29" s="373"/>
      <c r="V29" s="374"/>
      <c r="W29" s="463"/>
      <c r="X29" s="464"/>
      <c r="Y29" s="465"/>
      <c r="Z29" s="375" t="s">
        <v>189</v>
      </c>
      <c r="AA29" s="376"/>
      <c r="AB29" s="376"/>
      <c r="AC29" s="376"/>
      <c r="AD29" s="376"/>
      <c r="AE29" s="376"/>
      <c r="AF29" s="376"/>
      <c r="AG29" s="377"/>
      <c r="AH29" s="372">
        <v>116</v>
      </c>
      <c r="AI29" s="373"/>
      <c r="AJ29" s="373"/>
      <c r="AK29" s="373"/>
      <c r="AL29" s="374"/>
      <c r="AM29" s="372">
        <v>352515</v>
      </c>
      <c r="AN29" s="373"/>
      <c r="AO29" s="373"/>
      <c r="AP29" s="373"/>
      <c r="AQ29" s="373"/>
      <c r="AR29" s="374"/>
      <c r="AS29" s="372">
        <v>3039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60056</v>
      </c>
      <c r="BO29" s="420"/>
      <c r="BP29" s="420"/>
      <c r="BQ29" s="420"/>
      <c r="BR29" s="420"/>
      <c r="BS29" s="420"/>
      <c r="BT29" s="420"/>
      <c r="BU29" s="421"/>
      <c r="BV29" s="419">
        <v>60047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555462</v>
      </c>
      <c r="BO30" s="454"/>
      <c r="BP30" s="454"/>
      <c r="BQ30" s="454"/>
      <c r="BR30" s="454"/>
      <c r="BS30" s="454"/>
      <c r="BT30" s="454"/>
      <c r="BU30" s="455"/>
      <c r="BV30" s="453">
        <v>681015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宇多津町国民健康保険特別会計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宇多津町下水道事業特別会計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坂出、宇多津広域行政事務組合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（一財）宇多津町振興財団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宇多津町介護保険特別会計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香川県中部広域競艇事業組合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宇多津町後期高齢者医療特別会計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香川県市町総合事務組合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香川県後期高齢者広域連合（一般）</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香川県後期高齢者広域連合（医療）</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香川県広域水道企業団（水道）</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香川県広域水道企業団（工業用水道）</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oV7zLo5V6GGPLgwOLqoTFQk1u30pi8dFV1eJouh9gNWZ0YRILRi99NeteTN8PCjKZzBAXYsaMSJENVbuyvnpA==" saltValue="y/nljXT+NMM8NpSsKaLV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557</v>
      </c>
      <c r="D34" s="1151"/>
      <c r="E34" s="1152"/>
      <c r="F34" s="32">
        <v>10.62</v>
      </c>
      <c r="G34" s="33">
        <v>9.44</v>
      </c>
      <c r="H34" s="33">
        <v>10.85</v>
      </c>
      <c r="I34" s="33">
        <v>13.37</v>
      </c>
      <c r="J34" s="34">
        <v>11.15</v>
      </c>
      <c r="K34" s="22"/>
      <c r="L34" s="22"/>
      <c r="M34" s="22"/>
      <c r="N34" s="22"/>
      <c r="O34" s="22"/>
      <c r="P34" s="22"/>
    </row>
    <row r="35" spans="1:16" ht="39" customHeight="1" x14ac:dyDescent="0.15">
      <c r="A35" s="22"/>
      <c r="B35" s="35"/>
      <c r="C35" s="1145" t="s">
        <v>558</v>
      </c>
      <c r="D35" s="1146"/>
      <c r="E35" s="1147"/>
      <c r="F35" s="36">
        <v>4.3600000000000003</v>
      </c>
      <c r="G35" s="37">
        <v>2.4300000000000002</v>
      </c>
      <c r="H35" s="37">
        <v>2.08</v>
      </c>
      <c r="I35" s="37">
        <v>1.73</v>
      </c>
      <c r="J35" s="38">
        <v>1.91</v>
      </c>
      <c r="K35" s="22"/>
      <c r="L35" s="22"/>
      <c r="M35" s="22"/>
      <c r="N35" s="22"/>
      <c r="O35" s="22"/>
      <c r="P35" s="22"/>
    </row>
    <row r="36" spans="1:16" ht="39" customHeight="1" x14ac:dyDescent="0.15">
      <c r="A36" s="22"/>
      <c r="B36" s="35"/>
      <c r="C36" s="1145" t="s">
        <v>559</v>
      </c>
      <c r="D36" s="1146"/>
      <c r="E36" s="1147"/>
      <c r="F36" s="36">
        <v>1.46</v>
      </c>
      <c r="G36" s="37">
        <v>1.71</v>
      </c>
      <c r="H36" s="37">
        <v>2.42</v>
      </c>
      <c r="I36" s="37">
        <v>0.89</v>
      </c>
      <c r="J36" s="38">
        <v>0.78</v>
      </c>
      <c r="K36" s="22"/>
      <c r="L36" s="22"/>
      <c r="M36" s="22"/>
      <c r="N36" s="22"/>
      <c r="O36" s="22"/>
      <c r="P36" s="22"/>
    </row>
    <row r="37" spans="1:16" ht="39" customHeight="1" x14ac:dyDescent="0.15">
      <c r="A37" s="22"/>
      <c r="B37" s="35"/>
      <c r="C37" s="1145" t="s">
        <v>560</v>
      </c>
      <c r="D37" s="1146"/>
      <c r="E37" s="1147"/>
      <c r="F37" s="36">
        <v>0.38</v>
      </c>
      <c r="G37" s="37">
        <v>0.51</v>
      </c>
      <c r="H37" s="37">
        <v>0.45</v>
      </c>
      <c r="I37" s="37">
        <v>0.41</v>
      </c>
      <c r="J37" s="38">
        <v>0.49</v>
      </c>
      <c r="K37" s="22"/>
      <c r="L37" s="22"/>
      <c r="M37" s="22"/>
      <c r="N37" s="22"/>
      <c r="O37" s="22"/>
      <c r="P37" s="22"/>
    </row>
    <row r="38" spans="1:16" ht="39" customHeight="1" x14ac:dyDescent="0.15">
      <c r="A38" s="22"/>
      <c r="B38" s="35"/>
      <c r="C38" s="1145" t="s">
        <v>561</v>
      </c>
      <c r="D38" s="1146"/>
      <c r="E38" s="1147"/>
      <c r="F38" s="36">
        <v>0.13</v>
      </c>
      <c r="G38" s="37">
        <v>0.12</v>
      </c>
      <c r="H38" s="37">
        <v>0.13</v>
      </c>
      <c r="I38" s="37">
        <v>0.11</v>
      </c>
      <c r="J38" s="38">
        <v>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562</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563</v>
      </c>
      <c r="D43" s="1149"/>
      <c r="E43" s="1150"/>
      <c r="F43" s="41">
        <v>0</v>
      </c>
      <c r="G43" s="42">
        <v>0.01</v>
      </c>
      <c r="H43" s="42">
        <v>0</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yFBq8G85aw8vwXGUDcvA+OJcA8hGlsnW4fKPUvJZ3FcnKoi7n3Hl80PORc/HQcY7h7mTNWsBTdvjiIcVTGb0w==" saltValue="2dP3pwYbSoP+szRkJ0tS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441</v>
      </c>
      <c r="L45" s="60">
        <v>466</v>
      </c>
      <c r="M45" s="60">
        <v>501</v>
      </c>
      <c r="N45" s="60">
        <v>515</v>
      </c>
      <c r="O45" s="61">
        <v>519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154</v>
      </c>
      <c r="L48" s="64">
        <v>142</v>
      </c>
      <c r="M48" s="64">
        <v>105</v>
      </c>
      <c r="N48" s="64">
        <v>80</v>
      </c>
      <c r="O48" s="65">
        <v>64</v>
      </c>
      <c r="P48" s="48"/>
      <c r="Q48" s="48"/>
      <c r="R48" s="48"/>
      <c r="S48" s="48"/>
      <c r="T48" s="48"/>
      <c r="U48" s="48"/>
    </row>
    <row r="49" spans="1:21" ht="30.75" customHeight="1" x14ac:dyDescent="0.15">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15">
      <c r="A50" s="48"/>
      <c r="B50" s="1178"/>
      <c r="C50" s="1179"/>
      <c r="D50" s="62"/>
      <c r="E50" s="1155" t="s">
        <v>17</v>
      </c>
      <c r="F50" s="1155"/>
      <c r="G50" s="1155"/>
      <c r="H50" s="1155"/>
      <c r="I50" s="1155"/>
      <c r="J50" s="1156"/>
      <c r="K50" s="63">
        <v>31</v>
      </c>
      <c r="L50" s="64">
        <v>31</v>
      </c>
      <c r="M50" s="64">
        <v>31</v>
      </c>
      <c r="N50" s="64">
        <v>31</v>
      </c>
      <c r="O50" s="65">
        <v>31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465</v>
      </c>
      <c r="L52" s="64">
        <v>439</v>
      </c>
      <c r="M52" s="64">
        <v>438</v>
      </c>
      <c r="N52" s="64">
        <v>428</v>
      </c>
      <c r="O52" s="65">
        <v>418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161</v>
      </c>
      <c r="L53" s="69">
        <v>200</v>
      </c>
      <c r="M53" s="69">
        <v>199</v>
      </c>
      <c r="N53" s="69">
        <v>198</v>
      </c>
      <c r="O53" s="70">
        <v>196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tQ8RK7nqfPHAZ01+OybQ1XZp6i4/4Nl5+eC2VzjyYpTwYd3LSd+b8kb1vW3cjSSZL+/DU+xfaX+5W7y2RnwbA==" saltValue="xq7xkTj6nqyjFt32oBVF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6043</v>
      </c>
      <c r="J41" s="356">
        <v>6031</v>
      </c>
      <c r="K41" s="356">
        <v>5588</v>
      </c>
      <c r="L41" s="356">
        <v>5731</v>
      </c>
      <c r="M41" s="357">
        <v>5518</v>
      </c>
    </row>
    <row r="42" spans="2:13" ht="27.75" customHeight="1" x14ac:dyDescent="0.15">
      <c r="B42" s="1186"/>
      <c r="C42" s="1187"/>
      <c r="D42" s="106"/>
      <c r="E42" s="1190" t="s">
        <v>34</v>
      </c>
      <c r="F42" s="1190"/>
      <c r="G42" s="1190"/>
      <c r="H42" s="1191"/>
      <c r="I42" s="358">
        <v>270</v>
      </c>
      <c r="J42" s="359">
        <v>239</v>
      </c>
      <c r="K42" s="359">
        <v>205</v>
      </c>
      <c r="L42" s="359">
        <v>152</v>
      </c>
      <c r="M42" s="360">
        <v>122</v>
      </c>
    </row>
    <row r="43" spans="2:13" ht="27.75" customHeight="1" x14ac:dyDescent="0.15">
      <c r="B43" s="1186"/>
      <c r="C43" s="1187"/>
      <c r="D43" s="106"/>
      <c r="E43" s="1190" t="s">
        <v>35</v>
      </c>
      <c r="F43" s="1190"/>
      <c r="G43" s="1190"/>
      <c r="H43" s="1191"/>
      <c r="I43" s="358">
        <v>1505</v>
      </c>
      <c r="J43" s="359">
        <v>1399</v>
      </c>
      <c r="K43" s="359">
        <v>1265</v>
      </c>
      <c r="L43" s="359">
        <v>1102</v>
      </c>
      <c r="M43" s="360">
        <v>923</v>
      </c>
    </row>
    <row r="44" spans="2:13" ht="27.75" customHeight="1" x14ac:dyDescent="0.15">
      <c r="B44" s="1186"/>
      <c r="C44" s="1187"/>
      <c r="D44" s="106"/>
      <c r="E44" s="1190" t="s">
        <v>36</v>
      </c>
      <c r="F44" s="1190"/>
      <c r="G44" s="1190"/>
      <c r="H44" s="1191"/>
      <c r="I44" s="358" t="s">
        <v>509</v>
      </c>
      <c r="J44" s="359" t="s">
        <v>509</v>
      </c>
      <c r="K44" s="359">
        <v>51</v>
      </c>
      <c r="L44" s="359">
        <v>73</v>
      </c>
      <c r="M44" s="360">
        <v>241</v>
      </c>
    </row>
    <row r="45" spans="2:13" ht="27.75" customHeight="1" x14ac:dyDescent="0.15">
      <c r="B45" s="1186"/>
      <c r="C45" s="1187"/>
      <c r="D45" s="106"/>
      <c r="E45" s="1190" t="s">
        <v>37</v>
      </c>
      <c r="F45" s="1190"/>
      <c r="G45" s="1190"/>
      <c r="H45" s="1191"/>
      <c r="I45" s="358">
        <v>562</v>
      </c>
      <c r="J45" s="359">
        <v>535</v>
      </c>
      <c r="K45" s="359">
        <v>507</v>
      </c>
      <c r="L45" s="359">
        <v>465</v>
      </c>
      <c r="M45" s="360">
        <v>501</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2907</v>
      </c>
      <c r="J50" s="359">
        <v>2500</v>
      </c>
      <c r="K50" s="359">
        <v>2224</v>
      </c>
      <c r="L50" s="359">
        <v>2873</v>
      </c>
      <c r="M50" s="360">
        <v>3147</v>
      </c>
    </row>
    <row r="51" spans="2:13" ht="27.75" customHeight="1" x14ac:dyDescent="0.15">
      <c r="B51" s="1186"/>
      <c r="C51" s="1187"/>
      <c r="D51" s="106"/>
      <c r="E51" s="1190" t="s">
        <v>44</v>
      </c>
      <c r="F51" s="1190"/>
      <c r="G51" s="1190"/>
      <c r="H51" s="1191"/>
      <c r="I51" s="358">
        <v>99</v>
      </c>
      <c r="J51" s="359">
        <v>59</v>
      </c>
      <c r="K51" s="359">
        <v>29</v>
      </c>
      <c r="L51" s="359" t="s">
        <v>509</v>
      </c>
      <c r="M51" s="360" t="s">
        <v>509</v>
      </c>
    </row>
    <row r="52" spans="2:13" ht="27.75" customHeight="1" x14ac:dyDescent="0.15">
      <c r="B52" s="1188"/>
      <c r="C52" s="1189"/>
      <c r="D52" s="106"/>
      <c r="E52" s="1190" t="s">
        <v>45</v>
      </c>
      <c r="F52" s="1190"/>
      <c r="G52" s="1190"/>
      <c r="H52" s="1191"/>
      <c r="I52" s="358">
        <v>5122</v>
      </c>
      <c r="J52" s="359">
        <v>5167</v>
      </c>
      <c r="K52" s="359">
        <v>5370</v>
      </c>
      <c r="L52" s="359">
        <v>5345</v>
      </c>
      <c r="M52" s="360">
        <v>5314</v>
      </c>
    </row>
    <row r="53" spans="2:13" ht="27.75" customHeight="1" thickBot="1" x14ac:dyDescent="0.2">
      <c r="B53" s="1192" t="s">
        <v>46</v>
      </c>
      <c r="C53" s="1193"/>
      <c r="D53" s="110"/>
      <c r="E53" s="1194" t="s">
        <v>47</v>
      </c>
      <c r="F53" s="1194"/>
      <c r="G53" s="1194"/>
      <c r="H53" s="1195"/>
      <c r="I53" s="361">
        <v>252</v>
      </c>
      <c r="J53" s="362">
        <v>479</v>
      </c>
      <c r="K53" s="362">
        <v>-8</v>
      </c>
      <c r="L53" s="362">
        <v>-696</v>
      </c>
      <c r="M53" s="363">
        <v>-1155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gQm/1lKTdib4m9l0vVxZj3iGjongGStkSnHcBmt6ncgdkHadkwonTD3xeMVnR8fDhBxbQDgQmJK8vaUMyi0GQ==" saltValue="Wl3eSy6jbqv378JyR0Wj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1278</v>
      </c>
      <c r="G55" s="122">
        <v>1665</v>
      </c>
      <c r="H55" s="123">
        <v>2005</v>
      </c>
    </row>
    <row r="56" spans="2:8" ht="52.5" customHeight="1" x14ac:dyDescent="0.15">
      <c r="B56" s="124"/>
      <c r="C56" s="1213" t="s">
        <v>51</v>
      </c>
      <c r="D56" s="1213"/>
      <c r="E56" s="1214"/>
      <c r="F56" s="125">
        <v>60</v>
      </c>
      <c r="G56" s="125">
        <v>60</v>
      </c>
      <c r="H56" s="126">
        <v>60</v>
      </c>
    </row>
    <row r="57" spans="2:8" ht="53.25" customHeight="1" x14ac:dyDescent="0.15">
      <c r="B57" s="124"/>
      <c r="C57" s="1215" t="s">
        <v>52</v>
      </c>
      <c r="D57" s="1215"/>
      <c r="E57" s="1216"/>
      <c r="F57" s="127">
        <v>552</v>
      </c>
      <c r="G57" s="127">
        <v>681</v>
      </c>
      <c r="H57" s="128">
        <v>555</v>
      </c>
    </row>
    <row r="58" spans="2:8" ht="45.75" customHeight="1" x14ac:dyDescent="0.15">
      <c r="B58" s="129"/>
      <c r="C58" s="1203" t="s">
        <v>580</v>
      </c>
      <c r="D58" s="1204"/>
      <c r="E58" s="1205"/>
      <c r="F58" s="130">
        <v>150</v>
      </c>
      <c r="G58" s="130">
        <v>150</v>
      </c>
      <c r="H58" s="131">
        <v>150</v>
      </c>
    </row>
    <row r="59" spans="2:8" ht="45.75" customHeight="1" x14ac:dyDescent="0.15">
      <c r="B59" s="129"/>
      <c r="C59" s="1203" t="s">
        <v>582</v>
      </c>
      <c r="D59" s="1204"/>
      <c r="E59" s="1205"/>
      <c r="F59" s="130">
        <v>116</v>
      </c>
      <c r="G59" s="130">
        <v>131</v>
      </c>
      <c r="H59" s="131">
        <v>137</v>
      </c>
    </row>
    <row r="60" spans="2:8" ht="45.75" customHeight="1" x14ac:dyDescent="0.15">
      <c r="B60" s="129"/>
      <c r="C60" s="1203" t="s">
        <v>581</v>
      </c>
      <c r="D60" s="1204"/>
      <c r="E60" s="1205"/>
      <c r="F60" s="130">
        <v>113</v>
      </c>
      <c r="G60" s="130">
        <v>112</v>
      </c>
      <c r="H60" s="131">
        <v>112</v>
      </c>
    </row>
    <row r="61" spans="2:8" ht="45.75" customHeight="1" x14ac:dyDescent="0.15">
      <c r="B61" s="129"/>
      <c r="C61" s="1203" t="s">
        <v>583</v>
      </c>
      <c r="D61" s="1204"/>
      <c r="E61" s="1205"/>
      <c r="F61" s="130">
        <v>116</v>
      </c>
      <c r="G61" s="130">
        <v>116</v>
      </c>
      <c r="H61" s="131">
        <v>93</v>
      </c>
    </row>
    <row r="62" spans="2:8" ht="45.75" customHeight="1" thickBot="1" x14ac:dyDescent="0.2">
      <c r="B62" s="132"/>
      <c r="C62" s="1206" t="s">
        <v>584</v>
      </c>
      <c r="D62" s="1207"/>
      <c r="E62" s="1208"/>
      <c r="F62" s="133">
        <v>12</v>
      </c>
      <c r="G62" s="133">
        <v>17</v>
      </c>
      <c r="H62" s="134">
        <v>24</v>
      </c>
    </row>
    <row r="63" spans="2:8" ht="52.5" customHeight="1" thickBot="1" x14ac:dyDescent="0.2">
      <c r="B63" s="135"/>
      <c r="C63" s="1209" t="s">
        <v>53</v>
      </c>
      <c r="D63" s="1209"/>
      <c r="E63" s="1210"/>
      <c r="F63" s="136">
        <v>1890</v>
      </c>
      <c r="G63" s="136">
        <v>2406</v>
      </c>
      <c r="H63" s="137">
        <v>2621</v>
      </c>
    </row>
    <row r="64" spans="2:8" x14ac:dyDescent="0.15"/>
  </sheetData>
  <sheetProtection algorithmName="SHA-512" hashValue="xPsb6dTh5i/xixBoJdKfgyOXeVos16G2lg3WuC7rZ1S1lHevOHLd01i+m1nUOLEQyo6Kp00RbcHgvQH2MffA3A==" saltValue="d4Lw/ACzlknGMGt2cJyS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33410</v>
      </c>
      <c r="E3" s="156"/>
      <c r="F3" s="157">
        <v>73475</v>
      </c>
      <c r="G3" s="158"/>
      <c r="H3" s="159"/>
    </row>
    <row r="4" spans="1:8" x14ac:dyDescent="0.15">
      <c r="A4" s="160"/>
      <c r="B4" s="161"/>
      <c r="C4" s="162"/>
      <c r="D4" s="163">
        <v>22919</v>
      </c>
      <c r="E4" s="164"/>
      <c r="F4" s="165">
        <v>43072</v>
      </c>
      <c r="G4" s="166"/>
      <c r="H4" s="167"/>
    </row>
    <row r="5" spans="1:8" x14ac:dyDescent="0.15">
      <c r="A5" s="148" t="s">
        <v>543</v>
      </c>
      <c r="B5" s="153"/>
      <c r="C5" s="154"/>
      <c r="D5" s="155">
        <v>86752</v>
      </c>
      <c r="E5" s="156"/>
      <c r="F5" s="157">
        <v>87464</v>
      </c>
      <c r="G5" s="158"/>
      <c r="H5" s="159"/>
    </row>
    <row r="6" spans="1:8" x14ac:dyDescent="0.15">
      <c r="A6" s="160"/>
      <c r="B6" s="161"/>
      <c r="C6" s="162"/>
      <c r="D6" s="163">
        <v>29719</v>
      </c>
      <c r="E6" s="164"/>
      <c r="F6" s="165">
        <v>47479</v>
      </c>
      <c r="G6" s="166"/>
      <c r="H6" s="167"/>
    </row>
    <row r="7" spans="1:8" x14ac:dyDescent="0.15">
      <c r="A7" s="148" t="s">
        <v>544</v>
      </c>
      <c r="B7" s="153"/>
      <c r="C7" s="154"/>
      <c r="D7" s="155">
        <v>37798</v>
      </c>
      <c r="E7" s="156"/>
      <c r="F7" s="157">
        <v>96248</v>
      </c>
      <c r="G7" s="158"/>
      <c r="H7" s="159"/>
    </row>
    <row r="8" spans="1:8" x14ac:dyDescent="0.15">
      <c r="A8" s="160"/>
      <c r="B8" s="161"/>
      <c r="C8" s="162"/>
      <c r="D8" s="163">
        <v>24988</v>
      </c>
      <c r="E8" s="164"/>
      <c r="F8" s="165">
        <v>55768</v>
      </c>
      <c r="G8" s="166"/>
      <c r="H8" s="167"/>
    </row>
    <row r="9" spans="1:8" x14ac:dyDescent="0.15">
      <c r="A9" s="148" t="s">
        <v>545</v>
      </c>
      <c r="B9" s="153"/>
      <c r="C9" s="154"/>
      <c r="D9" s="155">
        <v>64873</v>
      </c>
      <c r="E9" s="156"/>
      <c r="F9" s="157">
        <v>76413</v>
      </c>
      <c r="G9" s="158"/>
      <c r="H9" s="159"/>
    </row>
    <row r="10" spans="1:8" x14ac:dyDescent="0.15">
      <c r="A10" s="160"/>
      <c r="B10" s="161"/>
      <c r="C10" s="162"/>
      <c r="D10" s="163">
        <v>20861</v>
      </c>
      <c r="E10" s="164"/>
      <c r="F10" s="165">
        <v>39658</v>
      </c>
      <c r="G10" s="166"/>
      <c r="H10" s="167"/>
    </row>
    <row r="11" spans="1:8" x14ac:dyDescent="0.15">
      <c r="A11" s="148" t="s">
        <v>546</v>
      </c>
      <c r="B11" s="153"/>
      <c r="C11" s="154"/>
      <c r="D11" s="155">
        <v>25941</v>
      </c>
      <c r="E11" s="156"/>
      <c r="F11" s="157">
        <v>66481</v>
      </c>
      <c r="G11" s="158"/>
      <c r="H11" s="159"/>
    </row>
    <row r="12" spans="1:8" x14ac:dyDescent="0.15">
      <c r="A12" s="160"/>
      <c r="B12" s="161"/>
      <c r="C12" s="168"/>
      <c r="D12" s="163">
        <v>19385</v>
      </c>
      <c r="E12" s="164"/>
      <c r="F12" s="165">
        <v>36120</v>
      </c>
      <c r="G12" s="166"/>
      <c r="H12" s="167"/>
    </row>
    <row r="13" spans="1:8" x14ac:dyDescent="0.15">
      <c r="A13" s="148"/>
      <c r="B13" s="153"/>
      <c r="C13" s="169"/>
      <c r="D13" s="170">
        <v>49755</v>
      </c>
      <c r="E13" s="171"/>
      <c r="F13" s="172">
        <v>80016</v>
      </c>
      <c r="G13" s="173"/>
      <c r="H13" s="159"/>
    </row>
    <row r="14" spans="1:8" x14ac:dyDescent="0.15">
      <c r="A14" s="160"/>
      <c r="B14" s="161"/>
      <c r="C14" s="162"/>
      <c r="D14" s="163">
        <v>23574</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10.63</v>
      </c>
      <c r="C19" s="174">
        <f>ROUND(VALUE(SUBSTITUTE(実質収支比率等に係る経年分析!G$48,"▲","-")),2)</f>
        <v>9.4600000000000009</v>
      </c>
      <c r="D19" s="174">
        <f>ROUND(VALUE(SUBSTITUTE(実質収支比率等に係る経年分析!H$48,"▲","-")),2)</f>
        <v>10.86</v>
      </c>
      <c r="E19" s="174">
        <f>ROUND(VALUE(SUBSTITUTE(実質収支比率等に係る経年分析!I$48,"▲","-")),2)</f>
        <v>13.37</v>
      </c>
      <c r="F19" s="174">
        <f>ROUND(VALUE(SUBSTITUTE(実質収支比率等に係る経年分析!J$48,"▲","-")),2)</f>
        <v>11.16</v>
      </c>
    </row>
    <row r="20" spans="1:11" x14ac:dyDescent="0.15">
      <c r="A20" s="174" t="s">
        <v>57</v>
      </c>
      <c r="B20" s="174">
        <f>ROUND(VALUE(SUBSTITUTE(実質収支比率等に係る経年分析!F$47,"▲","-")),2)</f>
        <v>44.15</v>
      </c>
      <c r="C20" s="174">
        <f>ROUND(VALUE(SUBSTITUTE(実質収支比率等に係る経年分析!G$47,"▲","-")),2)</f>
        <v>32.32</v>
      </c>
      <c r="D20" s="174">
        <f>ROUND(VALUE(SUBSTITUTE(実質収支比率等に係る経年分析!H$47,"▲","-")),2)</f>
        <v>30.83</v>
      </c>
      <c r="E20" s="174">
        <f>ROUND(VALUE(SUBSTITUTE(実質収支比率等に係る経年分析!I$47,"▲","-")),2)</f>
        <v>37.61</v>
      </c>
      <c r="F20" s="174">
        <f>ROUND(VALUE(SUBSTITUTE(実質収支比率等に係る経年分析!J$47,"▲","-")),2)</f>
        <v>46.41</v>
      </c>
    </row>
    <row r="21" spans="1:11" x14ac:dyDescent="0.15">
      <c r="A21" s="174" t="s">
        <v>58</v>
      </c>
      <c r="B21" s="174">
        <f>IF(ISNUMBER(VALUE(SUBSTITUTE(実質収支比率等に係る経年分析!F$49,"▲","-"))),ROUND(VALUE(SUBSTITUTE(実質収支比率等に係る経年分析!F$49,"▲","-")),2),NA())</f>
        <v>2.33</v>
      </c>
      <c r="C21" s="174">
        <f>IF(ISNUMBER(VALUE(SUBSTITUTE(実質収支比率等に係る経年分析!G$49,"▲","-"))),ROUND(VALUE(SUBSTITUTE(実質収支比率等に係る経年分析!G$49,"▲","-")),2),NA())</f>
        <v>-12.72</v>
      </c>
      <c r="D21" s="174">
        <f>IF(ISNUMBER(VALUE(SUBSTITUTE(実質収支比率等に係る経年分析!H$49,"▲","-"))),ROUND(VALUE(SUBSTITUTE(実質収支比率等に係る経年分析!H$49,"▲","-")),2),NA())</f>
        <v>5.44</v>
      </c>
      <c r="E21" s="174">
        <f>IF(ISNUMBER(VALUE(SUBSTITUTE(実質収支比率等に係る経年分析!I$49,"▲","-"))),ROUND(VALUE(SUBSTITUTE(実質収支比率等に係る経年分析!I$49,"▲","-")),2),NA())</f>
        <v>11.93</v>
      </c>
      <c r="F21" s="174">
        <f>IF(ISNUMBER(VALUE(SUBSTITUTE(実質収支比率等に係る経年分析!J$49,"▲","-"))),ROUND(VALUE(SUBSTITUTE(実質収支比率等に係る経年分析!J$49,"▲","-")),2),NA())</f>
        <v>5.33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宇多津町後期高齢者医療特別会計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宇多津町下水道事業特別会計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15">
      <c r="A34" s="175" t="str">
        <f>IF(連結実質赤字比率に係る赤字・黒字の構成分析!C$36="",NA(),連結実質赤字比率に係る赤字・黒字の構成分析!C$36)</f>
        <v>宇多津町介護保険特別会計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0.78</v>
      </c>
    </row>
    <row r="35" spans="1:16" x14ac:dyDescent="0.15">
      <c r="A35" s="175" t="str">
        <f>IF(連結実質赤字比率に係る赤字・黒字の構成分析!C$35="",NA(),連結実質赤字比率に係る赤字・黒字の構成分析!C$35)</f>
        <v>宇多津町国民健康保険特別会計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2.4300000000000002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1.91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465</v>
      </c>
      <c r="E42" s="176"/>
      <c r="F42" s="176"/>
      <c r="G42" s="176">
        <f>'実質公債費比率（分子）の構造'!L$52</f>
        <v>439</v>
      </c>
      <c r="H42" s="176"/>
      <c r="I42" s="176"/>
      <c r="J42" s="176">
        <f>'実質公債費比率（分子）の構造'!M$52</f>
        <v>438</v>
      </c>
      <c r="K42" s="176"/>
      <c r="L42" s="176"/>
      <c r="M42" s="176">
        <f>'実質公債費比率（分子）の構造'!N$52</f>
        <v>428</v>
      </c>
      <c r="N42" s="176"/>
      <c r="O42" s="176"/>
      <c r="P42" s="176">
        <f>'実質公債費比率（分子）の構造'!O$52</f>
        <v>418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31</v>
      </c>
      <c r="C44" s="176"/>
      <c r="D44" s="176"/>
      <c r="E44" s="176">
        <f>'実質公債費比率（分子）の構造'!L$50</f>
        <v>31</v>
      </c>
      <c r="F44" s="176"/>
      <c r="G44" s="176"/>
      <c r="H44" s="176">
        <f>'実質公債費比率（分子）の構造'!M$50</f>
        <v>31</v>
      </c>
      <c r="I44" s="176"/>
      <c r="J44" s="176"/>
      <c r="K44" s="176">
        <f>'実質公債費比率（分子）の構造'!N$50</f>
        <v>31</v>
      </c>
      <c r="L44" s="176"/>
      <c r="M44" s="176"/>
      <c r="N44" s="176">
        <f>'実質公債費比率（分子）の構造'!O$50</f>
        <v>31</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154</v>
      </c>
      <c r="C46" s="176"/>
      <c r="D46" s="176"/>
      <c r="E46" s="176">
        <f>'実質公債費比率（分子）の構造'!L$48</f>
        <v>142</v>
      </c>
      <c r="F46" s="176"/>
      <c r="G46" s="176"/>
      <c r="H46" s="176">
        <f>'実質公債費比率（分子）の構造'!M$48</f>
        <v>105</v>
      </c>
      <c r="I46" s="176"/>
      <c r="J46" s="176"/>
      <c r="K46" s="176">
        <f>'実質公債費比率（分子）の構造'!N$48</f>
        <v>80</v>
      </c>
      <c r="L46" s="176"/>
      <c r="M46" s="176"/>
      <c r="N46" s="176">
        <f>'実質公債費比率（分子）の構造'!O$48</f>
        <v>64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441</v>
      </c>
      <c r="C49" s="176"/>
      <c r="D49" s="176"/>
      <c r="E49" s="176">
        <f>'実質公債費比率（分子）の構造'!L$45</f>
        <v>466</v>
      </c>
      <c r="F49" s="176"/>
      <c r="G49" s="176"/>
      <c r="H49" s="176">
        <f>'実質公債費比率（分子）の構造'!M$45</f>
        <v>501</v>
      </c>
      <c r="I49" s="176"/>
      <c r="J49" s="176"/>
      <c r="K49" s="176">
        <f>'実質公債費比率（分子）の構造'!N$45</f>
        <v>515</v>
      </c>
      <c r="L49" s="176"/>
      <c r="M49" s="176"/>
      <c r="N49" s="176">
        <f>'実質公債費比率（分子）の構造'!O$45</f>
        <v>519</v>
      </c>
      <c r="O49" s="176"/>
      <c r="P49" s="176"/>
    </row>
    <row r="50" spans="1:16" x14ac:dyDescent="0.15">
      <c r="A50" s="176" t="s">
        <v>73</v>
      </c>
      <c r="B50" s="176" t="e">
        <f>NA()</f>
        <v>#N/A</v>
      </c>
      <c r="C50" s="176">
        <f>IF(ISNUMBER('実質公債費比率（分子）の構造'!K$53),'実質公債費比率（分子）の構造'!K$53,NA())</f>
        <v>161</v>
      </c>
      <c r="D50" s="176" t="e">
        <f>NA()</f>
        <v>#N/A</v>
      </c>
      <c r="E50" s="176" t="e">
        <f>NA()</f>
        <v>#N/A</v>
      </c>
      <c r="F50" s="176">
        <f>IF(ISNUMBER('実質公債費比率（分子）の構造'!L$53),'実質公債費比率（分子）の構造'!L$53,NA())</f>
        <v>200</v>
      </c>
      <c r="G50" s="176" t="e">
        <f>NA()</f>
        <v>#N/A</v>
      </c>
      <c r="H50" s="176" t="e">
        <f>NA()</f>
        <v>#N/A</v>
      </c>
      <c r="I50" s="176">
        <f>IF(ISNUMBER('実質公債費比率（分子）の構造'!M$53),'実質公債費比率（分子）の構造'!M$53,NA())</f>
        <v>199</v>
      </c>
      <c r="J50" s="176" t="e">
        <f>NA()</f>
        <v>#N/A</v>
      </c>
      <c r="K50" s="176" t="e">
        <f>NA()</f>
        <v>#N/A</v>
      </c>
      <c r="L50" s="176">
        <f>IF(ISNUMBER('実質公債費比率（分子）の構造'!N$53),'実質公債費比率（分子）の構造'!N$53,NA())</f>
        <v>198</v>
      </c>
      <c r="M50" s="176" t="e">
        <f>NA()</f>
        <v>#N/A</v>
      </c>
      <c r="N50" s="176" t="e">
        <f>NA()</f>
        <v>#N/A</v>
      </c>
      <c r="O50" s="176">
        <f>IF(ISNUMBER('実質公債費比率（分子）の構造'!O$53),'実質公債費比率（分子）の構造'!O$53,NA())</f>
        <v>196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5122</v>
      </c>
      <c r="E56" s="175"/>
      <c r="F56" s="175"/>
      <c r="G56" s="175">
        <f>'将来負担比率（分子）の構造'!J$52</f>
        <v>5167</v>
      </c>
      <c r="H56" s="175"/>
      <c r="I56" s="175"/>
      <c r="J56" s="175">
        <f>'将来負担比率（分子）の構造'!K$52</f>
        <v>5370</v>
      </c>
      <c r="K56" s="175"/>
      <c r="L56" s="175"/>
      <c r="M56" s="175">
        <f>'将来負担比率（分子）の構造'!L$52</f>
        <v>5345</v>
      </c>
      <c r="N56" s="175"/>
      <c r="O56" s="175"/>
      <c r="P56" s="175">
        <f>'将来負担比率（分子）の構造'!M$52</f>
        <v>5314</v>
      </c>
    </row>
    <row r="57" spans="1:16" x14ac:dyDescent="0.15">
      <c r="A57" s="175" t="s">
        <v>44</v>
      </c>
      <c r="B57" s="175"/>
      <c r="C57" s="175"/>
      <c r="D57" s="175">
        <f>'将来負担比率（分子）の構造'!I$51</f>
        <v>99</v>
      </c>
      <c r="E57" s="175"/>
      <c r="F57" s="175"/>
      <c r="G57" s="175">
        <f>'将来負担比率（分子）の構造'!J$51</f>
        <v>59</v>
      </c>
      <c r="H57" s="175"/>
      <c r="I57" s="175"/>
      <c r="J57" s="175">
        <f>'将来負担比率（分子）の構造'!K$51</f>
        <v>29</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2907</v>
      </c>
      <c r="E58" s="175"/>
      <c r="F58" s="175"/>
      <c r="G58" s="175">
        <f>'将来負担比率（分子）の構造'!J$50</f>
        <v>2500</v>
      </c>
      <c r="H58" s="175"/>
      <c r="I58" s="175"/>
      <c r="J58" s="175">
        <f>'将来負担比率（分子）の構造'!K$50</f>
        <v>2224</v>
      </c>
      <c r="K58" s="175"/>
      <c r="L58" s="175"/>
      <c r="M58" s="175">
        <f>'将来負担比率（分子）の構造'!L$50</f>
        <v>2873</v>
      </c>
      <c r="N58" s="175"/>
      <c r="O58" s="175"/>
      <c r="P58" s="175">
        <f>'将来負担比率（分子）の構造'!M$50</f>
        <v>3147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562</v>
      </c>
      <c r="C62" s="175"/>
      <c r="D62" s="175"/>
      <c r="E62" s="175">
        <f>'将来負担比率（分子）の構造'!J$45</f>
        <v>535</v>
      </c>
      <c r="F62" s="175"/>
      <c r="G62" s="175"/>
      <c r="H62" s="175">
        <f>'将来負担比率（分子）の構造'!K$45</f>
        <v>507</v>
      </c>
      <c r="I62" s="175"/>
      <c r="J62" s="175"/>
      <c r="K62" s="175">
        <f>'将来負担比率（分子）の構造'!L$45</f>
        <v>465</v>
      </c>
      <c r="L62" s="175"/>
      <c r="M62" s="175"/>
      <c r="N62" s="175">
        <f>'将来負担比率（分子）の構造'!M$45</f>
        <v>501</v>
      </c>
      <c r="O62" s="175"/>
      <c r="P62" s="175"/>
    </row>
    <row r="63" spans="1:16" x14ac:dyDescent="0.15">
      <c r="A63" s="175" t="s">
        <v>36</v>
      </c>
      <c r="B63" s="175" t="str">
        <f>'将来負担比率（分子）の構造'!I$44</f>
        <v>-</v>
      </c>
      <c r="C63" s="175"/>
      <c r="D63" s="175"/>
      <c r="E63" s="175" t="str">
        <f>'将来負担比率（分子）の構造'!J$44</f>
        <v>-</v>
      </c>
      <c r="F63" s="175"/>
      <c r="G63" s="175"/>
      <c r="H63" s="175">
        <f>'将来負担比率（分子）の構造'!K$44</f>
        <v>51</v>
      </c>
      <c r="I63" s="175"/>
      <c r="J63" s="175"/>
      <c r="K63" s="175">
        <f>'将来負担比率（分子）の構造'!L$44</f>
        <v>73</v>
      </c>
      <c r="L63" s="175"/>
      <c r="M63" s="175"/>
      <c r="N63" s="175">
        <f>'将来負担比率（分子）の構造'!M$44</f>
        <v>241</v>
      </c>
      <c r="O63" s="175"/>
      <c r="P63" s="175"/>
    </row>
    <row r="64" spans="1:16" x14ac:dyDescent="0.15">
      <c r="A64" s="175" t="s">
        <v>35</v>
      </c>
      <c r="B64" s="175">
        <f>'将来負担比率（分子）の構造'!I$43</f>
        <v>1505</v>
      </c>
      <c r="C64" s="175"/>
      <c r="D64" s="175"/>
      <c r="E64" s="175">
        <f>'将来負担比率（分子）の構造'!J$43</f>
        <v>1399</v>
      </c>
      <c r="F64" s="175"/>
      <c r="G64" s="175"/>
      <c r="H64" s="175">
        <f>'将来負担比率（分子）の構造'!K$43</f>
        <v>1265</v>
      </c>
      <c r="I64" s="175"/>
      <c r="J64" s="175"/>
      <c r="K64" s="175">
        <f>'将来負担比率（分子）の構造'!L$43</f>
        <v>1102</v>
      </c>
      <c r="L64" s="175"/>
      <c r="M64" s="175"/>
      <c r="N64" s="175">
        <f>'将来負担比率（分子）の構造'!M$43</f>
        <v>923</v>
      </c>
      <c r="O64" s="175"/>
      <c r="P64" s="175"/>
    </row>
    <row r="65" spans="1:16" x14ac:dyDescent="0.15">
      <c r="A65" s="175" t="s">
        <v>34</v>
      </c>
      <c r="B65" s="175">
        <f>'将来負担比率（分子）の構造'!I$42</f>
        <v>270</v>
      </c>
      <c r="C65" s="175"/>
      <c r="D65" s="175"/>
      <c r="E65" s="175">
        <f>'将来負担比率（分子）の構造'!J$42</f>
        <v>239</v>
      </c>
      <c r="F65" s="175"/>
      <c r="G65" s="175"/>
      <c r="H65" s="175">
        <f>'将来負担比率（分子）の構造'!K$42</f>
        <v>205</v>
      </c>
      <c r="I65" s="175"/>
      <c r="J65" s="175"/>
      <c r="K65" s="175">
        <f>'将来負担比率（分子）の構造'!L$42</f>
        <v>152</v>
      </c>
      <c r="L65" s="175"/>
      <c r="M65" s="175"/>
      <c r="N65" s="175">
        <f>'将来負担比率（分子）の構造'!M$42</f>
        <v>122</v>
      </c>
      <c r="O65" s="175"/>
      <c r="P65" s="175"/>
    </row>
    <row r="66" spans="1:16" x14ac:dyDescent="0.15">
      <c r="A66" s="175" t="s">
        <v>33</v>
      </c>
      <c r="B66" s="175">
        <f>'将来負担比率（分子）の構造'!I$41</f>
        <v>6043</v>
      </c>
      <c r="C66" s="175"/>
      <c r="D66" s="175"/>
      <c r="E66" s="175">
        <f>'将来負担比率（分子）の構造'!J$41</f>
        <v>6031</v>
      </c>
      <c r="F66" s="175"/>
      <c r="G66" s="175"/>
      <c r="H66" s="175">
        <f>'将来負担比率（分子）の構造'!K$41</f>
        <v>5588</v>
      </c>
      <c r="I66" s="175"/>
      <c r="J66" s="175"/>
      <c r="K66" s="175">
        <f>'将来負担比率（分子）の構造'!L$41</f>
        <v>5731</v>
      </c>
      <c r="L66" s="175"/>
      <c r="M66" s="175"/>
      <c r="N66" s="175">
        <f>'将来負担比率（分子）の構造'!M$41</f>
        <v>5518</v>
      </c>
      <c r="O66" s="175"/>
      <c r="P66" s="175"/>
    </row>
    <row r="67" spans="1:16" x14ac:dyDescent="0.15">
      <c r="A67" s="175" t="s">
        <v>77</v>
      </c>
      <c r="B67" s="175" t="e">
        <f>NA()</f>
        <v>#N/A</v>
      </c>
      <c r="C67" s="175">
        <f>IF(ISNUMBER('将来負担比率（分子）の構造'!I$53), IF('将来負担比率（分子）の構造'!I$53 &lt; 0, 0, '将来負担比率（分子）の構造'!I$53), NA())</f>
        <v>252</v>
      </c>
      <c r="D67" s="175" t="e">
        <f>NA()</f>
        <v>#N/A</v>
      </c>
      <c r="E67" s="175" t="e">
        <f>NA()</f>
        <v>#N/A</v>
      </c>
      <c r="F67" s="175">
        <f>IF(ISNUMBER('将来負担比率（分子）の構造'!J$53), IF('将来負担比率（分子）の構造'!J$53 &lt; 0, 0, '将来負担比率（分子）の構造'!J$53), NA())</f>
        <v>479</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1278</v>
      </c>
      <c r="C72" s="179">
        <f>基金残高に係る経年分析!G55</f>
        <v>1665</v>
      </c>
      <c r="D72" s="179">
        <f>基金残高に係る経年分析!H55</f>
        <v>2005</v>
      </c>
    </row>
    <row r="73" spans="1:16" x14ac:dyDescent="0.15">
      <c r="A73" s="178" t="s">
        <v>80</v>
      </c>
      <c r="B73" s="179">
        <f>基金残高に係る経年分析!F56</f>
        <v>60</v>
      </c>
      <c r="C73" s="179">
        <f>基金残高に係る経年分析!G56</f>
        <v>60</v>
      </c>
      <c r="D73" s="179">
        <f>基金残高に係る経年分析!H56</f>
        <v>60</v>
      </c>
    </row>
    <row r="74" spans="1:16" x14ac:dyDescent="0.15">
      <c r="A74" s="178" t="s">
        <v>81</v>
      </c>
      <c r="B74" s="179">
        <f>基金残高に係る経年分析!F57</f>
        <v>552</v>
      </c>
      <c r="C74" s="179">
        <f>基金残高に係る経年分析!G57</f>
        <v>681</v>
      </c>
      <c r="D74" s="179">
        <f>基金残高に係る経年分析!H57</f>
        <v>555</v>
      </c>
    </row>
  </sheetData>
  <sheetProtection algorithmName="SHA-512" hashValue="7CCaNg/NjFZN3U32gnw5OfAwbjb24tHW80z68o2MjS3EvH/vFklWPyBTtH9o2goKNYhqxK6lAWDlTznrYxzO3Q==" saltValue="wTtP1mVlkq6AF57GLszM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2980233</v>
      </c>
      <c r="S5" s="677"/>
      <c r="T5" s="677"/>
      <c r="U5" s="677"/>
      <c r="V5" s="677"/>
      <c r="W5" s="677"/>
      <c r="X5" s="677"/>
      <c r="Y5" s="702"/>
      <c r="Z5" s="715">
        <v>38.299999999999997</v>
      </c>
      <c r="AA5" s="715"/>
      <c r="AB5" s="715"/>
      <c r="AC5" s="715"/>
      <c r="AD5" s="716">
        <v>2980233</v>
      </c>
      <c r="AE5" s="716"/>
      <c r="AF5" s="716"/>
      <c r="AG5" s="716"/>
      <c r="AH5" s="716"/>
      <c r="AI5" s="716"/>
      <c r="AJ5" s="716"/>
      <c r="AK5" s="716"/>
      <c r="AL5" s="703">
        <v>68.3</v>
      </c>
      <c r="AM5" s="685"/>
      <c r="AN5" s="685"/>
      <c r="AO5" s="704"/>
      <c r="AP5" s="679" t="s">
        <v>229</v>
      </c>
      <c r="AQ5" s="680"/>
      <c r="AR5" s="680"/>
      <c r="AS5" s="680"/>
      <c r="AT5" s="680"/>
      <c r="AU5" s="680"/>
      <c r="AV5" s="680"/>
      <c r="AW5" s="680"/>
      <c r="AX5" s="680"/>
      <c r="AY5" s="680"/>
      <c r="AZ5" s="680"/>
      <c r="BA5" s="680"/>
      <c r="BB5" s="680"/>
      <c r="BC5" s="680"/>
      <c r="BD5" s="680"/>
      <c r="BE5" s="680"/>
      <c r="BF5" s="681"/>
      <c r="BG5" s="621">
        <v>2980233</v>
      </c>
      <c r="BH5" s="622"/>
      <c r="BI5" s="622"/>
      <c r="BJ5" s="622"/>
      <c r="BK5" s="622"/>
      <c r="BL5" s="622"/>
      <c r="BM5" s="622"/>
      <c r="BN5" s="623"/>
      <c r="BO5" s="659">
        <v>100</v>
      </c>
      <c r="BP5" s="659"/>
      <c r="BQ5" s="659"/>
      <c r="BR5" s="659"/>
      <c r="BS5" s="660">
        <v>55555</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50315</v>
      </c>
      <c r="S6" s="622"/>
      <c r="T6" s="622"/>
      <c r="U6" s="622"/>
      <c r="V6" s="622"/>
      <c r="W6" s="622"/>
      <c r="X6" s="622"/>
      <c r="Y6" s="623"/>
      <c r="Z6" s="659">
        <v>0.6</v>
      </c>
      <c r="AA6" s="659"/>
      <c r="AB6" s="659"/>
      <c r="AC6" s="659"/>
      <c r="AD6" s="660">
        <v>50315</v>
      </c>
      <c r="AE6" s="660"/>
      <c r="AF6" s="660"/>
      <c r="AG6" s="660"/>
      <c r="AH6" s="660"/>
      <c r="AI6" s="660"/>
      <c r="AJ6" s="660"/>
      <c r="AK6" s="660"/>
      <c r="AL6" s="624">
        <v>1.2</v>
      </c>
      <c r="AM6" s="625"/>
      <c r="AN6" s="625"/>
      <c r="AO6" s="661"/>
      <c r="AP6" s="618" t="s">
        <v>234</v>
      </c>
      <c r="AQ6" s="619"/>
      <c r="AR6" s="619"/>
      <c r="AS6" s="619"/>
      <c r="AT6" s="619"/>
      <c r="AU6" s="619"/>
      <c r="AV6" s="619"/>
      <c r="AW6" s="619"/>
      <c r="AX6" s="619"/>
      <c r="AY6" s="619"/>
      <c r="AZ6" s="619"/>
      <c r="BA6" s="619"/>
      <c r="BB6" s="619"/>
      <c r="BC6" s="619"/>
      <c r="BD6" s="619"/>
      <c r="BE6" s="619"/>
      <c r="BF6" s="620"/>
      <c r="BG6" s="621">
        <v>2980233</v>
      </c>
      <c r="BH6" s="622"/>
      <c r="BI6" s="622"/>
      <c r="BJ6" s="622"/>
      <c r="BK6" s="622"/>
      <c r="BL6" s="622"/>
      <c r="BM6" s="622"/>
      <c r="BN6" s="623"/>
      <c r="BO6" s="659">
        <v>100</v>
      </c>
      <c r="BP6" s="659"/>
      <c r="BQ6" s="659"/>
      <c r="BR6" s="659"/>
      <c r="BS6" s="660">
        <v>55555</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80607</v>
      </c>
      <c r="CS6" s="622"/>
      <c r="CT6" s="622"/>
      <c r="CU6" s="622"/>
      <c r="CV6" s="622"/>
      <c r="CW6" s="622"/>
      <c r="CX6" s="622"/>
      <c r="CY6" s="623"/>
      <c r="CZ6" s="703">
        <v>1.1000000000000001</v>
      </c>
      <c r="DA6" s="685"/>
      <c r="DB6" s="685"/>
      <c r="DC6" s="705"/>
      <c r="DD6" s="627" t="s">
        <v>236</v>
      </c>
      <c r="DE6" s="622"/>
      <c r="DF6" s="622"/>
      <c r="DG6" s="622"/>
      <c r="DH6" s="622"/>
      <c r="DI6" s="622"/>
      <c r="DJ6" s="622"/>
      <c r="DK6" s="622"/>
      <c r="DL6" s="622"/>
      <c r="DM6" s="622"/>
      <c r="DN6" s="622"/>
      <c r="DO6" s="622"/>
      <c r="DP6" s="623"/>
      <c r="DQ6" s="627">
        <v>80607</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2011</v>
      </c>
      <c r="S7" s="622"/>
      <c r="T7" s="622"/>
      <c r="U7" s="622"/>
      <c r="V7" s="622"/>
      <c r="W7" s="622"/>
      <c r="X7" s="622"/>
      <c r="Y7" s="623"/>
      <c r="Z7" s="659">
        <v>0</v>
      </c>
      <c r="AA7" s="659"/>
      <c r="AB7" s="659"/>
      <c r="AC7" s="659"/>
      <c r="AD7" s="660">
        <v>2011</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1307096</v>
      </c>
      <c r="BH7" s="622"/>
      <c r="BI7" s="622"/>
      <c r="BJ7" s="622"/>
      <c r="BK7" s="622"/>
      <c r="BL7" s="622"/>
      <c r="BM7" s="622"/>
      <c r="BN7" s="623"/>
      <c r="BO7" s="659">
        <v>43.9</v>
      </c>
      <c r="BP7" s="659"/>
      <c r="BQ7" s="659"/>
      <c r="BR7" s="659"/>
      <c r="BS7" s="660">
        <v>55555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1313361</v>
      </c>
      <c r="CS7" s="622"/>
      <c r="CT7" s="622"/>
      <c r="CU7" s="622"/>
      <c r="CV7" s="622"/>
      <c r="CW7" s="622"/>
      <c r="CX7" s="622"/>
      <c r="CY7" s="623"/>
      <c r="CZ7" s="659">
        <v>18</v>
      </c>
      <c r="DA7" s="659"/>
      <c r="DB7" s="659"/>
      <c r="DC7" s="659"/>
      <c r="DD7" s="627">
        <v>13395</v>
      </c>
      <c r="DE7" s="622"/>
      <c r="DF7" s="622"/>
      <c r="DG7" s="622"/>
      <c r="DH7" s="622"/>
      <c r="DI7" s="622"/>
      <c r="DJ7" s="622"/>
      <c r="DK7" s="622"/>
      <c r="DL7" s="622"/>
      <c r="DM7" s="622"/>
      <c r="DN7" s="622"/>
      <c r="DO7" s="622"/>
      <c r="DP7" s="623"/>
      <c r="DQ7" s="627">
        <v>924515</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20148</v>
      </c>
      <c r="S8" s="622"/>
      <c r="T8" s="622"/>
      <c r="U8" s="622"/>
      <c r="V8" s="622"/>
      <c r="W8" s="622"/>
      <c r="X8" s="622"/>
      <c r="Y8" s="623"/>
      <c r="Z8" s="659">
        <v>0.3</v>
      </c>
      <c r="AA8" s="659"/>
      <c r="AB8" s="659"/>
      <c r="AC8" s="659"/>
      <c r="AD8" s="660">
        <v>20148</v>
      </c>
      <c r="AE8" s="660"/>
      <c r="AF8" s="660"/>
      <c r="AG8" s="660"/>
      <c r="AH8" s="660"/>
      <c r="AI8" s="660"/>
      <c r="AJ8" s="660"/>
      <c r="AK8" s="660"/>
      <c r="AL8" s="624">
        <v>0.5</v>
      </c>
      <c r="AM8" s="625"/>
      <c r="AN8" s="625"/>
      <c r="AO8" s="661"/>
      <c r="AP8" s="618" t="s">
        <v>241</v>
      </c>
      <c r="AQ8" s="619"/>
      <c r="AR8" s="619"/>
      <c r="AS8" s="619"/>
      <c r="AT8" s="619"/>
      <c r="AU8" s="619"/>
      <c r="AV8" s="619"/>
      <c r="AW8" s="619"/>
      <c r="AX8" s="619"/>
      <c r="AY8" s="619"/>
      <c r="AZ8" s="619"/>
      <c r="BA8" s="619"/>
      <c r="BB8" s="619"/>
      <c r="BC8" s="619"/>
      <c r="BD8" s="619"/>
      <c r="BE8" s="619"/>
      <c r="BF8" s="620"/>
      <c r="BG8" s="621">
        <v>33436</v>
      </c>
      <c r="BH8" s="622"/>
      <c r="BI8" s="622"/>
      <c r="BJ8" s="622"/>
      <c r="BK8" s="622"/>
      <c r="BL8" s="622"/>
      <c r="BM8" s="622"/>
      <c r="BN8" s="623"/>
      <c r="BO8" s="659">
        <v>1.1000000000000001</v>
      </c>
      <c r="BP8" s="659"/>
      <c r="BQ8" s="659"/>
      <c r="BR8" s="659"/>
      <c r="BS8" s="660" t="s">
        <v>147</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2741314</v>
      </c>
      <c r="CS8" s="622"/>
      <c r="CT8" s="622"/>
      <c r="CU8" s="622"/>
      <c r="CV8" s="622"/>
      <c r="CW8" s="622"/>
      <c r="CX8" s="622"/>
      <c r="CY8" s="623"/>
      <c r="CZ8" s="659">
        <v>37.6</v>
      </c>
      <c r="DA8" s="659"/>
      <c r="DB8" s="659"/>
      <c r="DC8" s="659"/>
      <c r="DD8" s="627">
        <v>28545</v>
      </c>
      <c r="DE8" s="622"/>
      <c r="DF8" s="622"/>
      <c r="DG8" s="622"/>
      <c r="DH8" s="622"/>
      <c r="DI8" s="622"/>
      <c r="DJ8" s="622"/>
      <c r="DK8" s="622"/>
      <c r="DL8" s="622"/>
      <c r="DM8" s="622"/>
      <c r="DN8" s="622"/>
      <c r="DO8" s="622"/>
      <c r="DP8" s="623"/>
      <c r="DQ8" s="627">
        <v>1311808</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13761</v>
      </c>
      <c r="S9" s="622"/>
      <c r="T9" s="622"/>
      <c r="U9" s="622"/>
      <c r="V9" s="622"/>
      <c r="W9" s="622"/>
      <c r="X9" s="622"/>
      <c r="Y9" s="623"/>
      <c r="Z9" s="659">
        <v>0.2</v>
      </c>
      <c r="AA9" s="659"/>
      <c r="AB9" s="659"/>
      <c r="AC9" s="659"/>
      <c r="AD9" s="660">
        <v>13761</v>
      </c>
      <c r="AE9" s="660"/>
      <c r="AF9" s="660"/>
      <c r="AG9" s="660"/>
      <c r="AH9" s="660"/>
      <c r="AI9" s="660"/>
      <c r="AJ9" s="660"/>
      <c r="AK9" s="660"/>
      <c r="AL9" s="624">
        <v>0.3</v>
      </c>
      <c r="AM9" s="625"/>
      <c r="AN9" s="625"/>
      <c r="AO9" s="661"/>
      <c r="AP9" s="618" t="s">
        <v>244</v>
      </c>
      <c r="AQ9" s="619"/>
      <c r="AR9" s="619"/>
      <c r="AS9" s="619"/>
      <c r="AT9" s="619"/>
      <c r="AU9" s="619"/>
      <c r="AV9" s="619"/>
      <c r="AW9" s="619"/>
      <c r="AX9" s="619"/>
      <c r="AY9" s="619"/>
      <c r="AZ9" s="619"/>
      <c r="BA9" s="619"/>
      <c r="BB9" s="619"/>
      <c r="BC9" s="619"/>
      <c r="BD9" s="619"/>
      <c r="BE9" s="619"/>
      <c r="BF9" s="620"/>
      <c r="BG9" s="621">
        <v>1041401</v>
      </c>
      <c r="BH9" s="622"/>
      <c r="BI9" s="622"/>
      <c r="BJ9" s="622"/>
      <c r="BK9" s="622"/>
      <c r="BL9" s="622"/>
      <c r="BM9" s="622"/>
      <c r="BN9" s="623"/>
      <c r="BO9" s="659">
        <v>34.9</v>
      </c>
      <c r="BP9" s="659"/>
      <c r="BQ9" s="659"/>
      <c r="BR9" s="659"/>
      <c r="BS9" s="660" t="s">
        <v>131</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705059</v>
      </c>
      <c r="CS9" s="622"/>
      <c r="CT9" s="622"/>
      <c r="CU9" s="622"/>
      <c r="CV9" s="622"/>
      <c r="CW9" s="622"/>
      <c r="CX9" s="622"/>
      <c r="CY9" s="623"/>
      <c r="CZ9" s="659">
        <v>9.6999999999999993</v>
      </c>
      <c r="DA9" s="659"/>
      <c r="DB9" s="659"/>
      <c r="DC9" s="659"/>
      <c r="DD9" s="627">
        <v>15735</v>
      </c>
      <c r="DE9" s="622"/>
      <c r="DF9" s="622"/>
      <c r="DG9" s="622"/>
      <c r="DH9" s="622"/>
      <c r="DI9" s="622"/>
      <c r="DJ9" s="622"/>
      <c r="DK9" s="622"/>
      <c r="DL9" s="622"/>
      <c r="DM9" s="622"/>
      <c r="DN9" s="622"/>
      <c r="DO9" s="622"/>
      <c r="DP9" s="623"/>
      <c r="DQ9" s="627">
        <v>488702</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147</v>
      </c>
      <c r="AA10" s="659"/>
      <c r="AB10" s="659"/>
      <c r="AC10" s="659"/>
      <c r="AD10" s="660" t="s">
        <v>147</v>
      </c>
      <c r="AE10" s="660"/>
      <c r="AF10" s="660"/>
      <c r="AG10" s="660"/>
      <c r="AH10" s="660"/>
      <c r="AI10" s="660"/>
      <c r="AJ10" s="660"/>
      <c r="AK10" s="660"/>
      <c r="AL10" s="624" t="s">
        <v>147</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90466</v>
      </c>
      <c r="BH10" s="622"/>
      <c r="BI10" s="622"/>
      <c r="BJ10" s="622"/>
      <c r="BK10" s="622"/>
      <c r="BL10" s="622"/>
      <c r="BM10" s="622"/>
      <c r="BN10" s="623"/>
      <c r="BO10" s="659">
        <v>3</v>
      </c>
      <c r="BP10" s="659"/>
      <c r="BQ10" s="659"/>
      <c r="BR10" s="659"/>
      <c r="BS10" s="660">
        <v>15061</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50</v>
      </c>
      <c r="CS10" s="622"/>
      <c r="CT10" s="622"/>
      <c r="CU10" s="622"/>
      <c r="CV10" s="622"/>
      <c r="CW10" s="622"/>
      <c r="CX10" s="622"/>
      <c r="CY10" s="623"/>
      <c r="CZ10" s="659">
        <v>0</v>
      </c>
      <c r="DA10" s="659"/>
      <c r="DB10" s="659"/>
      <c r="DC10" s="659"/>
      <c r="DD10" s="627" t="s">
        <v>147</v>
      </c>
      <c r="DE10" s="622"/>
      <c r="DF10" s="622"/>
      <c r="DG10" s="622"/>
      <c r="DH10" s="622"/>
      <c r="DI10" s="622"/>
      <c r="DJ10" s="622"/>
      <c r="DK10" s="622"/>
      <c r="DL10" s="622"/>
      <c r="DM10" s="622"/>
      <c r="DN10" s="622"/>
      <c r="DO10" s="622"/>
      <c r="DP10" s="623"/>
      <c r="DQ10" s="627">
        <v>50</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499018</v>
      </c>
      <c r="S11" s="622"/>
      <c r="T11" s="622"/>
      <c r="U11" s="622"/>
      <c r="V11" s="622"/>
      <c r="W11" s="622"/>
      <c r="X11" s="622"/>
      <c r="Y11" s="623"/>
      <c r="Z11" s="624">
        <v>6.4</v>
      </c>
      <c r="AA11" s="625"/>
      <c r="AB11" s="625"/>
      <c r="AC11" s="626"/>
      <c r="AD11" s="627">
        <v>499018</v>
      </c>
      <c r="AE11" s="622"/>
      <c r="AF11" s="622"/>
      <c r="AG11" s="622"/>
      <c r="AH11" s="622"/>
      <c r="AI11" s="622"/>
      <c r="AJ11" s="622"/>
      <c r="AK11" s="623"/>
      <c r="AL11" s="624">
        <v>11.4</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141793</v>
      </c>
      <c r="BH11" s="622"/>
      <c r="BI11" s="622"/>
      <c r="BJ11" s="622"/>
      <c r="BK11" s="622"/>
      <c r="BL11" s="622"/>
      <c r="BM11" s="622"/>
      <c r="BN11" s="623"/>
      <c r="BO11" s="659">
        <v>4.8</v>
      </c>
      <c r="BP11" s="659"/>
      <c r="BQ11" s="659"/>
      <c r="BR11" s="659"/>
      <c r="BS11" s="660">
        <v>40494</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94099</v>
      </c>
      <c r="CS11" s="622"/>
      <c r="CT11" s="622"/>
      <c r="CU11" s="622"/>
      <c r="CV11" s="622"/>
      <c r="CW11" s="622"/>
      <c r="CX11" s="622"/>
      <c r="CY11" s="623"/>
      <c r="CZ11" s="659">
        <v>1.3</v>
      </c>
      <c r="DA11" s="659"/>
      <c r="DB11" s="659"/>
      <c r="DC11" s="659"/>
      <c r="DD11" s="627">
        <v>21240</v>
      </c>
      <c r="DE11" s="622"/>
      <c r="DF11" s="622"/>
      <c r="DG11" s="622"/>
      <c r="DH11" s="622"/>
      <c r="DI11" s="622"/>
      <c r="DJ11" s="622"/>
      <c r="DK11" s="622"/>
      <c r="DL11" s="622"/>
      <c r="DM11" s="622"/>
      <c r="DN11" s="622"/>
      <c r="DO11" s="622"/>
      <c r="DP11" s="623"/>
      <c r="DQ11" s="627">
        <v>72029</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147</v>
      </c>
      <c r="AA12" s="659"/>
      <c r="AB12" s="659"/>
      <c r="AC12" s="659"/>
      <c r="AD12" s="660" t="s">
        <v>236</v>
      </c>
      <c r="AE12" s="660"/>
      <c r="AF12" s="660"/>
      <c r="AG12" s="660"/>
      <c r="AH12" s="660"/>
      <c r="AI12" s="660"/>
      <c r="AJ12" s="660"/>
      <c r="AK12" s="660"/>
      <c r="AL12" s="624" t="s">
        <v>236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1442633</v>
      </c>
      <c r="BH12" s="622"/>
      <c r="BI12" s="622"/>
      <c r="BJ12" s="622"/>
      <c r="BK12" s="622"/>
      <c r="BL12" s="622"/>
      <c r="BM12" s="622"/>
      <c r="BN12" s="623"/>
      <c r="BO12" s="659">
        <v>48.4</v>
      </c>
      <c r="BP12" s="659"/>
      <c r="BQ12" s="659"/>
      <c r="BR12" s="659"/>
      <c r="BS12" s="660" t="s">
        <v>236</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159633</v>
      </c>
      <c r="CS12" s="622"/>
      <c r="CT12" s="622"/>
      <c r="CU12" s="622"/>
      <c r="CV12" s="622"/>
      <c r="CW12" s="622"/>
      <c r="CX12" s="622"/>
      <c r="CY12" s="623"/>
      <c r="CZ12" s="659">
        <v>2.2000000000000002</v>
      </c>
      <c r="DA12" s="659"/>
      <c r="DB12" s="659"/>
      <c r="DC12" s="659"/>
      <c r="DD12" s="627" t="s">
        <v>236</v>
      </c>
      <c r="DE12" s="622"/>
      <c r="DF12" s="622"/>
      <c r="DG12" s="622"/>
      <c r="DH12" s="622"/>
      <c r="DI12" s="622"/>
      <c r="DJ12" s="622"/>
      <c r="DK12" s="622"/>
      <c r="DL12" s="622"/>
      <c r="DM12" s="622"/>
      <c r="DN12" s="622"/>
      <c r="DO12" s="622"/>
      <c r="DP12" s="623"/>
      <c r="DQ12" s="627">
        <v>130339</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236</v>
      </c>
      <c r="AA13" s="659"/>
      <c r="AB13" s="659"/>
      <c r="AC13" s="659"/>
      <c r="AD13" s="660" t="s">
        <v>147</v>
      </c>
      <c r="AE13" s="660"/>
      <c r="AF13" s="660"/>
      <c r="AG13" s="660"/>
      <c r="AH13" s="660"/>
      <c r="AI13" s="660"/>
      <c r="AJ13" s="660"/>
      <c r="AK13" s="660"/>
      <c r="AL13" s="624" t="s">
        <v>147</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1429485</v>
      </c>
      <c r="BH13" s="622"/>
      <c r="BI13" s="622"/>
      <c r="BJ13" s="622"/>
      <c r="BK13" s="622"/>
      <c r="BL13" s="622"/>
      <c r="BM13" s="622"/>
      <c r="BN13" s="623"/>
      <c r="BO13" s="659">
        <v>48</v>
      </c>
      <c r="BP13" s="659"/>
      <c r="BQ13" s="659"/>
      <c r="BR13" s="659"/>
      <c r="BS13" s="660" t="s">
        <v>147</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435771</v>
      </c>
      <c r="CS13" s="622"/>
      <c r="CT13" s="622"/>
      <c r="CU13" s="622"/>
      <c r="CV13" s="622"/>
      <c r="CW13" s="622"/>
      <c r="CX13" s="622"/>
      <c r="CY13" s="623"/>
      <c r="CZ13" s="659">
        <v>6</v>
      </c>
      <c r="DA13" s="659"/>
      <c r="DB13" s="659"/>
      <c r="DC13" s="659"/>
      <c r="DD13" s="627">
        <v>135639</v>
      </c>
      <c r="DE13" s="622"/>
      <c r="DF13" s="622"/>
      <c r="DG13" s="622"/>
      <c r="DH13" s="622"/>
      <c r="DI13" s="622"/>
      <c r="DJ13" s="622"/>
      <c r="DK13" s="622"/>
      <c r="DL13" s="622"/>
      <c r="DM13" s="622"/>
      <c r="DN13" s="622"/>
      <c r="DO13" s="622"/>
      <c r="DP13" s="623"/>
      <c r="DQ13" s="627">
        <v>331396</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158</v>
      </c>
      <c r="S14" s="622"/>
      <c r="T14" s="622"/>
      <c r="U14" s="622"/>
      <c r="V14" s="622"/>
      <c r="W14" s="622"/>
      <c r="X14" s="622"/>
      <c r="Y14" s="623"/>
      <c r="Z14" s="659">
        <v>0</v>
      </c>
      <c r="AA14" s="659"/>
      <c r="AB14" s="659"/>
      <c r="AC14" s="659"/>
      <c r="AD14" s="660">
        <v>158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60774</v>
      </c>
      <c r="BH14" s="622"/>
      <c r="BI14" s="622"/>
      <c r="BJ14" s="622"/>
      <c r="BK14" s="622"/>
      <c r="BL14" s="622"/>
      <c r="BM14" s="622"/>
      <c r="BN14" s="623"/>
      <c r="BO14" s="659">
        <v>2</v>
      </c>
      <c r="BP14" s="659"/>
      <c r="BQ14" s="659"/>
      <c r="BR14" s="659"/>
      <c r="BS14" s="660" t="s">
        <v>236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224827</v>
      </c>
      <c r="CS14" s="622"/>
      <c r="CT14" s="622"/>
      <c r="CU14" s="622"/>
      <c r="CV14" s="622"/>
      <c r="CW14" s="622"/>
      <c r="CX14" s="622"/>
      <c r="CY14" s="623"/>
      <c r="CZ14" s="659">
        <v>3.1</v>
      </c>
      <c r="DA14" s="659"/>
      <c r="DB14" s="659"/>
      <c r="DC14" s="659"/>
      <c r="DD14" s="627">
        <v>20171</v>
      </c>
      <c r="DE14" s="622"/>
      <c r="DF14" s="622"/>
      <c r="DG14" s="622"/>
      <c r="DH14" s="622"/>
      <c r="DI14" s="622"/>
      <c r="DJ14" s="622"/>
      <c r="DK14" s="622"/>
      <c r="DL14" s="622"/>
      <c r="DM14" s="622"/>
      <c r="DN14" s="622"/>
      <c r="DO14" s="622"/>
      <c r="DP14" s="623"/>
      <c r="DQ14" s="627">
        <v>190834</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236</v>
      </c>
      <c r="AE15" s="660"/>
      <c r="AF15" s="660"/>
      <c r="AG15" s="660"/>
      <c r="AH15" s="660"/>
      <c r="AI15" s="660"/>
      <c r="AJ15" s="660"/>
      <c r="AK15" s="660"/>
      <c r="AL15" s="624" t="s">
        <v>131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169730</v>
      </c>
      <c r="BH15" s="622"/>
      <c r="BI15" s="622"/>
      <c r="BJ15" s="622"/>
      <c r="BK15" s="622"/>
      <c r="BL15" s="622"/>
      <c r="BM15" s="622"/>
      <c r="BN15" s="623"/>
      <c r="BO15" s="659">
        <v>5.7</v>
      </c>
      <c r="BP15" s="659"/>
      <c r="BQ15" s="659"/>
      <c r="BR15" s="659"/>
      <c r="BS15" s="660" t="s">
        <v>147</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1010127</v>
      </c>
      <c r="CS15" s="622"/>
      <c r="CT15" s="622"/>
      <c r="CU15" s="622"/>
      <c r="CV15" s="622"/>
      <c r="CW15" s="622"/>
      <c r="CX15" s="622"/>
      <c r="CY15" s="623"/>
      <c r="CZ15" s="659">
        <v>13.9</v>
      </c>
      <c r="DA15" s="659"/>
      <c r="DB15" s="659"/>
      <c r="DC15" s="659"/>
      <c r="DD15" s="627">
        <v>243775</v>
      </c>
      <c r="DE15" s="622"/>
      <c r="DF15" s="622"/>
      <c r="DG15" s="622"/>
      <c r="DH15" s="622"/>
      <c r="DI15" s="622"/>
      <c r="DJ15" s="622"/>
      <c r="DK15" s="622"/>
      <c r="DL15" s="622"/>
      <c r="DM15" s="622"/>
      <c r="DN15" s="622"/>
      <c r="DO15" s="622"/>
      <c r="DP15" s="623"/>
      <c r="DQ15" s="627">
        <v>724660</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5479</v>
      </c>
      <c r="S16" s="622"/>
      <c r="T16" s="622"/>
      <c r="U16" s="622"/>
      <c r="V16" s="622"/>
      <c r="W16" s="622"/>
      <c r="X16" s="622"/>
      <c r="Y16" s="623"/>
      <c r="Z16" s="659">
        <v>0.1</v>
      </c>
      <c r="AA16" s="659"/>
      <c r="AB16" s="659"/>
      <c r="AC16" s="659"/>
      <c r="AD16" s="660">
        <v>5479</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236</v>
      </c>
      <c r="BP16" s="659"/>
      <c r="BQ16" s="659"/>
      <c r="BR16" s="659"/>
      <c r="BS16" s="660" t="s">
        <v>147</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147</v>
      </c>
      <c r="CS16" s="622"/>
      <c r="CT16" s="622"/>
      <c r="CU16" s="622"/>
      <c r="CV16" s="622"/>
      <c r="CW16" s="622"/>
      <c r="CX16" s="622"/>
      <c r="CY16" s="623"/>
      <c r="CZ16" s="659" t="s">
        <v>236</v>
      </c>
      <c r="DA16" s="659"/>
      <c r="DB16" s="659"/>
      <c r="DC16" s="659"/>
      <c r="DD16" s="627" t="s">
        <v>147</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49822</v>
      </c>
      <c r="S17" s="622"/>
      <c r="T17" s="622"/>
      <c r="U17" s="622"/>
      <c r="V17" s="622"/>
      <c r="W17" s="622"/>
      <c r="X17" s="622"/>
      <c r="Y17" s="623"/>
      <c r="Z17" s="659">
        <v>0.6</v>
      </c>
      <c r="AA17" s="659"/>
      <c r="AB17" s="659"/>
      <c r="AC17" s="659"/>
      <c r="AD17" s="660">
        <v>49822</v>
      </c>
      <c r="AE17" s="660"/>
      <c r="AF17" s="660"/>
      <c r="AG17" s="660"/>
      <c r="AH17" s="660"/>
      <c r="AI17" s="660"/>
      <c r="AJ17" s="660"/>
      <c r="AK17" s="660"/>
      <c r="AL17" s="624">
        <v>1.1000000000000001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518818</v>
      </c>
      <c r="CS17" s="622"/>
      <c r="CT17" s="622"/>
      <c r="CU17" s="622"/>
      <c r="CV17" s="622"/>
      <c r="CW17" s="622"/>
      <c r="CX17" s="622"/>
      <c r="CY17" s="623"/>
      <c r="CZ17" s="659">
        <v>7.1</v>
      </c>
      <c r="DA17" s="659"/>
      <c r="DB17" s="659"/>
      <c r="DC17" s="659"/>
      <c r="DD17" s="627" t="s">
        <v>131</v>
      </c>
      <c r="DE17" s="622"/>
      <c r="DF17" s="622"/>
      <c r="DG17" s="622"/>
      <c r="DH17" s="622"/>
      <c r="DI17" s="622"/>
      <c r="DJ17" s="622"/>
      <c r="DK17" s="622"/>
      <c r="DL17" s="622"/>
      <c r="DM17" s="622"/>
      <c r="DN17" s="622"/>
      <c r="DO17" s="622"/>
      <c r="DP17" s="623"/>
      <c r="DQ17" s="627">
        <v>518818</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17316</v>
      </c>
      <c r="S18" s="622"/>
      <c r="T18" s="622"/>
      <c r="U18" s="622"/>
      <c r="V18" s="622"/>
      <c r="W18" s="622"/>
      <c r="X18" s="622"/>
      <c r="Y18" s="623"/>
      <c r="Z18" s="659">
        <v>0.2</v>
      </c>
      <c r="AA18" s="659"/>
      <c r="AB18" s="659"/>
      <c r="AC18" s="659"/>
      <c r="AD18" s="660">
        <v>17316</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v>5865</v>
      </c>
      <c r="CS18" s="622"/>
      <c r="CT18" s="622"/>
      <c r="CU18" s="622"/>
      <c r="CV18" s="622"/>
      <c r="CW18" s="622"/>
      <c r="CX18" s="622"/>
      <c r="CY18" s="623"/>
      <c r="CZ18" s="659">
        <v>0.1</v>
      </c>
      <c r="DA18" s="659"/>
      <c r="DB18" s="659"/>
      <c r="DC18" s="659"/>
      <c r="DD18" s="627" t="s">
        <v>147</v>
      </c>
      <c r="DE18" s="622"/>
      <c r="DF18" s="622"/>
      <c r="DG18" s="622"/>
      <c r="DH18" s="622"/>
      <c r="DI18" s="622"/>
      <c r="DJ18" s="622"/>
      <c r="DK18" s="622"/>
      <c r="DL18" s="622"/>
      <c r="DM18" s="622"/>
      <c r="DN18" s="622"/>
      <c r="DO18" s="622"/>
      <c r="DP18" s="623"/>
      <c r="DQ18" s="627">
        <v>5865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17269</v>
      </c>
      <c r="S19" s="622"/>
      <c r="T19" s="622"/>
      <c r="U19" s="622"/>
      <c r="V19" s="622"/>
      <c r="W19" s="622"/>
      <c r="X19" s="622"/>
      <c r="Y19" s="623"/>
      <c r="Z19" s="659">
        <v>0.2</v>
      </c>
      <c r="AA19" s="659"/>
      <c r="AB19" s="659"/>
      <c r="AC19" s="659"/>
      <c r="AD19" s="660">
        <v>17269</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147</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147</v>
      </c>
      <c r="DA19" s="659"/>
      <c r="DB19" s="659"/>
      <c r="DC19" s="659"/>
      <c r="DD19" s="627" t="s">
        <v>131</v>
      </c>
      <c r="DE19" s="622"/>
      <c r="DF19" s="622"/>
      <c r="DG19" s="622"/>
      <c r="DH19" s="622"/>
      <c r="DI19" s="622"/>
      <c r="DJ19" s="622"/>
      <c r="DK19" s="622"/>
      <c r="DL19" s="622"/>
      <c r="DM19" s="622"/>
      <c r="DN19" s="622"/>
      <c r="DO19" s="622"/>
      <c r="DP19" s="623"/>
      <c r="DQ19" s="627" t="s">
        <v>147</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47</v>
      </c>
      <c r="S20" s="622"/>
      <c r="T20" s="622"/>
      <c r="U20" s="622"/>
      <c r="V20" s="622"/>
      <c r="W20" s="622"/>
      <c r="X20" s="622"/>
      <c r="Y20" s="623"/>
      <c r="Z20" s="659">
        <v>0</v>
      </c>
      <c r="AA20" s="659"/>
      <c r="AB20" s="659"/>
      <c r="AC20" s="659"/>
      <c r="AD20" s="660">
        <v>47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147</v>
      </c>
      <c r="BH20" s="622"/>
      <c r="BI20" s="622"/>
      <c r="BJ20" s="622"/>
      <c r="BK20" s="622"/>
      <c r="BL20" s="622"/>
      <c r="BM20" s="622"/>
      <c r="BN20" s="623"/>
      <c r="BO20" s="659" t="s">
        <v>147</v>
      </c>
      <c r="BP20" s="659"/>
      <c r="BQ20" s="659"/>
      <c r="BR20" s="659"/>
      <c r="BS20" s="660" t="s">
        <v>131</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7289531</v>
      </c>
      <c r="CS20" s="622"/>
      <c r="CT20" s="622"/>
      <c r="CU20" s="622"/>
      <c r="CV20" s="622"/>
      <c r="CW20" s="622"/>
      <c r="CX20" s="622"/>
      <c r="CY20" s="623"/>
      <c r="CZ20" s="659">
        <v>100</v>
      </c>
      <c r="DA20" s="659"/>
      <c r="DB20" s="659"/>
      <c r="DC20" s="659"/>
      <c r="DD20" s="627">
        <v>478500</v>
      </c>
      <c r="DE20" s="622"/>
      <c r="DF20" s="622"/>
      <c r="DG20" s="622"/>
      <c r="DH20" s="622"/>
      <c r="DI20" s="622"/>
      <c r="DJ20" s="622"/>
      <c r="DK20" s="622"/>
      <c r="DL20" s="622"/>
      <c r="DM20" s="622"/>
      <c r="DN20" s="622"/>
      <c r="DO20" s="622"/>
      <c r="DP20" s="623"/>
      <c r="DQ20" s="627">
        <v>4779623</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847523</v>
      </c>
      <c r="S21" s="622"/>
      <c r="T21" s="622"/>
      <c r="U21" s="622"/>
      <c r="V21" s="622"/>
      <c r="W21" s="622"/>
      <c r="X21" s="622"/>
      <c r="Y21" s="623"/>
      <c r="Z21" s="659">
        <v>10.9</v>
      </c>
      <c r="AA21" s="659"/>
      <c r="AB21" s="659"/>
      <c r="AC21" s="659"/>
      <c r="AD21" s="660">
        <v>698186</v>
      </c>
      <c r="AE21" s="660"/>
      <c r="AF21" s="660"/>
      <c r="AG21" s="660"/>
      <c r="AH21" s="660"/>
      <c r="AI21" s="660"/>
      <c r="AJ21" s="660"/>
      <c r="AK21" s="660"/>
      <c r="AL21" s="624">
        <v>16</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147</v>
      </c>
      <c r="BP21" s="659"/>
      <c r="BQ21" s="659"/>
      <c r="BR21" s="659"/>
      <c r="BS21" s="660" t="s">
        <v>236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698186</v>
      </c>
      <c r="S22" s="622"/>
      <c r="T22" s="622"/>
      <c r="U22" s="622"/>
      <c r="V22" s="622"/>
      <c r="W22" s="622"/>
      <c r="X22" s="622"/>
      <c r="Y22" s="623"/>
      <c r="Z22" s="659">
        <v>9</v>
      </c>
      <c r="AA22" s="659"/>
      <c r="AB22" s="659"/>
      <c r="AC22" s="659"/>
      <c r="AD22" s="660">
        <v>698186</v>
      </c>
      <c r="AE22" s="660"/>
      <c r="AF22" s="660"/>
      <c r="AG22" s="660"/>
      <c r="AH22" s="660"/>
      <c r="AI22" s="660"/>
      <c r="AJ22" s="660"/>
      <c r="AK22" s="660"/>
      <c r="AL22" s="624">
        <v>16</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149337</v>
      </c>
      <c r="S23" s="622"/>
      <c r="T23" s="622"/>
      <c r="U23" s="622"/>
      <c r="V23" s="622"/>
      <c r="W23" s="622"/>
      <c r="X23" s="622"/>
      <c r="Y23" s="623"/>
      <c r="Z23" s="659">
        <v>1.9</v>
      </c>
      <c r="AA23" s="659"/>
      <c r="AB23" s="659"/>
      <c r="AC23" s="659"/>
      <c r="AD23" s="660" t="s">
        <v>131</v>
      </c>
      <c r="AE23" s="660"/>
      <c r="AF23" s="660"/>
      <c r="AG23" s="660"/>
      <c r="AH23" s="660"/>
      <c r="AI23" s="660"/>
      <c r="AJ23" s="660"/>
      <c r="AK23" s="660"/>
      <c r="AL23" s="624" t="s">
        <v>147</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147</v>
      </c>
      <c r="BP23" s="659"/>
      <c r="BQ23" s="659"/>
      <c r="BR23" s="659"/>
      <c r="BS23" s="660" t="s">
        <v>131</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131</v>
      </c>
      <c r="AA24" s="659"/>
      <c r="AB24" s="659"/>
      <c r="AC24" s="659"/>
      <c r="AD24" s="660" t="s">
        <v>236</v>
      </c>
      <c r="AE24" s="660"/>
      <c r="AF24" s="660"/>
      <c r="AG24" s="660"/>
      <c r="AH24" s="660"/>
      <c r="AI24" s="660"/>
      <c r="AJ24" s="660"/>
      <c r="AK24" s="660"/>
      <c r="AL24" s="624" t="s">
        <v>131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236</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3536232</v>
      </c>
      <c r="CS24" s="677"/>
      <c r="CT24" s="677"/>
      <c r="CU24" s="677"/>
      <c r="CV24" s="677"/>
      <c r="CW24" s="677"/>
      <c r="CX24" s="677"/>
      <c r="CY24" s="702"/>
      <c r="CZ24" s="703">
        <v>48.5</v>
      </c>
      <c r="DA24" s="685"/>
      <c r="DB24" s="685"/>
      <c r="DC24" s="705"/>
      <c r="DD24" s="701">
        <v>2116081</v>
      </c>
      <c r="DE24" s="677"/>
      <c r="DF24" s="677"/>
      <c r="DG24" s="677"/>
      <c r="DH24" s="677"/>
      <c r="DI24" s="677"/>
      <c r="DJ24" s="677"/>
      <c r="DK24" s="702"/>
      <c r="DL24" s="701">
        <v>2067576</v>
      </c>
      <c r="DM24" s="677"/>
      <c r="DN24" s="677"/>
      <c r="DO24" s="677"/>
      <c r="DP24" s="677"/>
      <c r="DQ24" s="677"/>
      <c r="DR24" s="677"/>
      <c r="DS24" s="677"/>
      <c r="DT24" s="677"/>
      <c r="DU24" s="677"/>
      <c r="DV24" s="702"/>
      <c r="DW24" s="703">
        <v>46.2</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4485784</v>
      </c>
      <c r="S25" s="622"/>
      <c r="T25" s="622"/>
      <c r="U25" s="622"/>
      <c r="V25" s="622"/>
      <c r="W25" s="622"/>
      <c r="X25" s="622"/>
      <c r="Y25" s="623"/>
      <c r="Z25" s="659">
        <v>57.6</v>
      </c>
      <c r="AA25" s="659"/>
      <c r="AB25" s="659"/>
      <c r="AC25" s="659"/>
      <c r="AD25" s="660">
        <v>4336447</v>
      </c>
      <c r="AE25" s="660"/>
      <c r="AF25" s="660"/>
      <c r="AG25" s="660"/>
      <c r="AH25" s="660"/>
      <c r="AI25" s="660"/>
      <c r="AJ25" s="660"/>
      <c r="AK25" s="660"/>
      <c r="AL25" s="624">
        <v>99.3</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147</v>
      </c>
      <c r="BH25" s="622"/>
      <c r="BI25" s="622"/>
      <c r="BJ25" s="622"/>
      <c r="BK25" s="622"/>
      <c r="BL25" s="622"/>
      <c r="BM25" s="622"/>
      <c r="BN25" s="623"/>
      <c r="BO25" s="659" t="s">
        <v>147</v>
      </c>
      <c r="BP25" s="659"/>
      <c r="BQ25" s="659"/>
      <c r="BR25" s="659"/>
      <c r="BS25" s="660" t="s">
        <v>131</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1263092</v>
      </c>
      <c r="CS25" s="634"/>
      <c r="CT25" s="634"/>
      <c r="CU25" s="634"/>
      <c r="CV25" s="634"/>
      <c r="CW25" s="634"/>
      <c r="CX25" s="634"/>
      <c r="CY25" s="635"/>
      <c r="CZ25" s="624">
        <v>17.3</v>
      </c>
      <c r="DA25" s="636"/>
      <c r="DB25" s="636"/>
      <c r="DC25" s="637"/>
      <c r="DD25" s="627">
        <v>1093894</v>
      </c>
      <c r="DE25" s="634"/>
      <c r="DF25" s="634"/>
      <c r="DG25" s="634"/>
      <c r="DH25" s="634"/>
      <c r="DI25" s="634"/>
      <c r="DJ25" s="634"/>
      <c r="DK25" s="635"/>
      <c r="DL25" s="627">
        <v>1065605</v>
      </c>
      <c r="DM25" s="634"/>
      <c r="DN25" s="634"/>
      <c r="DO25" s="634"/>
      <c r="DP25" s="634"/>
      <c r="DQ25" s="634"/>
      <c r="DR25" s="634"/>
      <c r="DS25" s="634"/>
      <c r="DT25" s="634"/>
      <c r="DU25" s="634"/>
      <c r="DV25" s="635"/>
      <c r="DW25" s="624">
        <v>23.8</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3405</v>
      </c>
      <c r="S26" s="622"/>
      <c r="T26" s="622"/>
      <c r="U26" s="622"/>
      <c r="V26" s="622"/>
      <c r="W26" s="622"/>
      <c r="X26" s="622"/>
      <c r="Y26" s="623"/>
      <c r="Z26" s="659">
        <v>0</v>
      </c>
      <c r="AA26" s="659"/>
      <c r="AB26" s="659"/>
      <c r="AC26" s="659"/>
      <c r="AD26" s="660">
        <v>3405</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147</v>
      </c>
      <c r="BP26" s="659"/>
      <c r="BQ26" s="659"/>
      <c r="BR26" s="659"/>
      <c r="BS26" s="660" t="s">
        <v>131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696265</v>
      </c>
      <c r="CS26" s="622"/>
      <c r="CT26" s="622"/>
      <c r="CU26" s="622"/>
      <c r="CV26" s="622"/>
      <c r="CW26" s="622"/>
      <c r="CX26" s="622"/>
      <c r="CY26" s="623"/>
      <c r="CZ26" s="624">
        <v>9.6</v>
      </c>
      <c r="DA26" s="636"/>
      <c r="DB26" s="636"/>
      <c r="DC26" s="637"/>
      <c r="DD26" s="627">
        <v>582565</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55083</v>
      </c>
      <c r="S27" s="622"/>
      <c r="T27" s="622"/>
      <c r="U27" s="622"/>
      <c r="V27" s="622"/>
      <c r="W27" s="622"/>
      <c r="X27" s="622"/>
      <c r="Y27" s="623"/>
      <c r="Z27" s="659">
        <v>0.7</v>
      </c>
      <c r="AA27" s="659"/>
      <c r="AB27" s="659"/>
      <c r="AC27" s="659"/>
      <c r="AD27" s="660" t="s">
        <v>147</v>
      </c>
      <c r="AE27" s="660"/>
      <c r="AF27" s="660"/>
      <c r="AG27" s="660"/>
      <c r="AH27" s="660"/>
      <c r="AI27" s="660"/>
      <c r="AJ27" s="660"/>
      <c r="AK27" s="660"/>
      <c r="AL27" s="624" t="s">
        <v>131</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2980233</v>
      </c>
      <c r="BH27" s="622"/>
      <c r="BI27" s="622"/>
      <c r="BJ27" s="622"/>
      <c r="BK27" s="622"/>
      <c r="BL27" s="622"/>
      <c r="BM27" s="622"/>
      <c r="BN27" s="623"/>
      <c r="BO27" s="659">
        <v>100</v>
      </c>
      <c r="BP27" s="659"/>
      <c r="BQ27" s="659"/>
      <c r="BR27" s="659"/>
      <c r="BS27" s="660">
        <v>55555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1754322</v>
      </c>
      <c r="CS27" s="634"/>
      <c r="CT27" s="634"/>
      <c r="CU27" s="634"/>
      <c r="CV27" s="634"/>
      <c r="CW27" s="634"/>
      <c r="CX27" s="634"/>
      <c r="CY27" s="635"/>
      <c r="CZ27" s="624">
        <v>24.1</v>
      </c>
      <c r="DA27" s="636"/>
      <c r="DB27" s="636"/>
      <c r="DC27" s="637"/>
      <c r="DD27" s="627">
        <v>503369</v>
      </c>
      <c r="DE27" s="634"/>
      <c r="DF27" s="634"/>
      <c r="DG27" s="634"/>
      <c r="DH27" s="634"/>
      <c r="DI27" s="634"/>
      <c r="DJ27" s="634"/>
      <c r="DK27" s="635"/>
      <c r="DL27" s="627">
        <v>483153</v>
      </c>
      <c r="DM27" s="634"/>
      <c r="DN27" s="634"/>
      <c r="DO27" s="634"/>
      <c r="DP27" s="634"/>
      <c r="DQ27" s="634"/>
      <c r="DR27" s="634"/>
      <c r="DS27" s="634"/>
      <c r="DT27" s="634"/>
      <c r="DU27" s="634"/>
      <c r="DV27" s="635"/>
      <c r="DW27" s="624">
        <v>10.8</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78895</v>
      </c>
      <c r="S28" s="622"/>
      <c r="T28" s="622"/>
      <c r="U28" s="622"/>
      <c r="V28" s="622"/>
      <c r="W28" s="622"/>
      <c r="X28" s="622"/>
      <c r="Y28" s="623"/>
      <c r="Z28" s="659">
        <v>1</v>
      </c>
      <c r="AA28" s="659"/>
      <c r="AB28" s="659"/>
      <c r="AC28" s="659"/>
      <c r="AD28" s="660">
        <v>3908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518818</v>
      </c>
      <c r="CS28" s="622"/>
      <c r="CT28" s="622"/>
      <c r="CU28" s="622"/>
      <c r="CV28" s="622"/>
      <c r="CW28" s="622"/>
      <c r="CX28" s="622"/>
      <c r="CY28" s="623"/>
      <c r="CZ28" s="624">
        <v>7.1</v>
      </c>
      <c r="DA28" s="636"/>
      <c r="DB28" s="636"/>
      <c r="DC28" s="637"/>
      <c r="DD28" s="627">
        <v>518818</v>
      </c>
      <c r="DE28" s="622"/>
      <c r="DF28" s="622"/>
      <c r="DG28" s="622"/>
      <c r="DH28" s="622"/>
      <c r="DI28" s="622"/>
      <c r="DJ28" s="622"/>
      <c r="DK28" s="623"/>
      <c r="DL28" s="627">
        <v>518818</v>
      </c>
      <c r="DM28" s="622"/>
      <c r="DN28" s="622"/>
      <c r="DO28" s="622"/>
      <c r="DP28" s="622"/>
      <c r="DQ28" s="622"/>
      <c r="DR28" s="622"/>
      <c r="DS28" s="622"/>
      <c r="DT28" s="622"/>
      <c r="DU28" s="622"/>
      <c r="DV28" s="623"/>
      <c r="DW28" s="624">
        <v>11.6</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35312</v>
      </c>
      <c r="S29" s="622"/>
      <c r="T29" s="622"/>
      <c r="U29" s="622"/>
      <c r="V29" s="622"/>
      <c r="W29" s="622"/>
      <c r="X29" s="622"/>
      <c r="Y29" s="623"/>
      <c r="Z29" s="659">
        <v>0.5</v>
      </c>
      <c r="AA29" s="659"/>
      <c r="AB29" s="659"/>
      <c r="AC29" s="659"/>
      <c r="AD29" s="660" t="s">
        <v>147</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518818</v>
      </c>
      <c r="CS29" s="634"/>
      <c r="CT29" s="634"/>
      <c r="CU29" s="634"/>
      <c r="CV29" s="634"/>
      <c r="CW29" s="634"/>
      <c r="CX29" s="634"/>
      <c r="CY29" s="635"/>
      <c r="CZ29" s="624">
        <v>7.1</v>
      </c>
      <c r="DA29" s="636"/>
      <c r="DB29" s="636"/>
      <c r="DC29" s="637"/>
      <c r="DD29" s="627">
        <v>518818</v>
      </c>
      <c r="DE29" s="634"/>
      <c r="DF29" s="634"/>
      <c r="DG29" s="634"/>
      <c r="DH29" s="634"/>
      <c r="DI29" s="634"/>
      <c r="DJ29" s="634"/>
      <c r="DK29" s="635"/>
      <c r="DL29" s="627">
        <v>518818</v>
      </c>
      <c r="DM29" s="634"/>
      <c r="DN29" s="634"/>
      <c r="DO29" s="634"/>
      <c r="DP29" s="634"/>
      <c r="DQ29" s="634"/>
      <c r="DR29" s="634"/>
      <c r="DS29" s="634"/>
      <c r="DT29" s="634"/>
      <c r="DU29" s="634"/>
      <c r="DV29" s="635"/>
      <c r="DW29" s="624">
        <v>11.6</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1286744</v>
      </c>
      <c r="S30" s="622"/>
      <c r="T30" s="622"/>
      <c r="U30" s="622"/>
      <c r="V30" s="622"/>
      <c r="W30" s="622"/>
      <c r="X30" s="622"/>
      <c r="Y30" s="623"/>
      <c r="Z30" s="659">
        <v>16.5</v>
      </c>
      <c r="AA30" s="659"/>
      <c r="AB30" s="659"/>
      <c r="AC30" s="659"/>
      <c r="AD30" s="660" t="s">
        <v>236</v>
      </c>
      <c r="AE30" s="660"/>
      <c r="AF30" s="660"/>
      <c r="AG30" s="660"/>
      <c r="AH30" s="660"/>
      <c r="AI30" s="660"/>
      <c r="AJ30" s="660"/>
      <c r="AK30" s="660"/>
      <c r="AL30" s="624" t="s">
        <v>147</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500213</v>
      </c>
      <c r="CS30" s="622"/>
      <c r="CT30" s="622"/>
      <c r="CU30" s="622"/>
      <c r="CV30" s="622"/>
      <c r="CW30" s="622"/>
      <c r="CX30" s="622"/>
      <c r="CY30" s="623"/>
      <c r="CZ30" s="624">
        <v>6.9</v>
      </c>
      <c r="DA30" s="636"/>
      <c r="DB30" s="636"/>
      <c r="DC30" s="637"/>
      <c r="DD30" s="627">
        <v>500213</v>
      </c>
      <c r="DE30" s="622"/>
      <c r="DF30" s="622"/>
      <c r="DG30" s="622"/>
      <c r="DH30" s="622"/>
      <c r="DI30" s="622"/>
      <c r="DJ30" s="622"/>
      <c r="DK30" s="623"/>
      <c r="DL30" s="627">
        <v>500213</v>
      </c>
      <c r="DM30" s="622"/>
      <c r="DN30" s="622"/>
      <c r="DO30" s="622"/>
      <c r="DP30" s="622"/>
      <c r="DQ30" s="622"/>
      <c r="DR30" s="622"/>
      <c r="DS30" s="622"/>
      <c r="DT30" s="622"/>
      <c r="DU30" s="622"/>
      <c r="DV30" s="623"/>
      <c r="DW30" s="624">
        <v>11.2</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147</v>
      </c>
      <c r="S31" s="622"/>
      <c r="T31" s="622"/>
      <c r="U31" s="622"/>
      <c r="V31" s="622"/>
      <c r="W31" s="622"/>
      <c r="X31" s="622"/>
      <c r="Y31" s="623"/>
      <c r="Z31" s="659" t="s">
        <v>236</v>
      </c>
      <c r="AA31" s="659"/>
      <c r="AB31" s="659"/>
      <c r="AC31" s="659"/>
      <c r="AD31" s="660" t="s">
        <v>131</v>
      </c>
      <c r="AE31" s="660"/>
      <c r="AF31" s="660"/>
      <c r="AG31" s="660"/>
      <c r="AH31" s="660"/>
      <c r="AI31" s="660"/>
      <c r="AJ31" s="660"/>
      <c r="AK31" s="660"/>
      <c r="AL31" s="624" t="s">
        <v>131</v>
      </c>
      <c r="AM31" s="625"/>
      <c r="AN31" s="625"/>
      <c r="AO31" s="661"/>
      <c r="AP31" s="687" t="s">
        <v>313</v>
      </c>
      <c r="AQ31" s="688"/>
      <c r="AR31" s="688"/>
      <c r="AS31" s="688"/>
      <c r="AT31" s="689" t="s">
        <v>314</v>
      </c>
      <c r="AU31" s="218"/>
      <c r="AV31" s="218"/>
      <c r="AW31" s="218"/>
      <c r="AX31" s="679" t="s">
        <v>189</v>
      </c>
      <c r="AY31" s="680"/>
      <c r="AZ31" s="680"/>
      <c r="BA31" s="680"/>
      <c r="BB31" s="680"/>
      <c r="BC31" s="680"/>
      <c r="BD31" s="680"/>
      <c r="BE31" s="680"/>
      <c r="BF31" s="681"/>
      <c r="BG31" s="683">
        <v>99</v>
      </c>
      <c r="BH31" s="684"/>
      <c r="BI31" s="684"/>
      <c r="BJ31" s="684"/>
      <c r="BK31" s="684"/>
      <c r="BL31" s="684"/>
      <c r="BM31" s="685">
        <v>97.2</v>
      </c>
      <c r="BN31" s="684"/>
      <c r="BO31" s="684"/>
      <c r="BP31" s="684"/>
      <c r="BQ31" s="686"/>
      <c r="BR31" s="683">
        <v>99.3</v>
      </c>
      <c r="BS31" s="684"/>
      <c r="BT31" s="684"/>
      <c r="BU31" s="684"/>
      <c r="BV31" s="684"/>
      <c r="BW31" s="684"/>
      <c r="BX31" s="685">
        <v>96.6</v>
      </c>
      <c r="BY31" s="684"/>
      <c r="BZ31" s="684"/>
      <c r="CA31" s="684"/>
      <c r="CB31" s="686"/>
      <c r="CD31" s="642"/>
      <c r="CE31" s="643"/>
      <c r="CF31" s="618" t="s">
        <v>315</v>
      </c>
      <c r="CG31" s="619"/>
      <c r="CH31" s="619"/>
      <c r="CI31" s="619"/>
      <c r="CJ31" s="619"/>
      <c r="CK31" s="619"/>
      <c r="CL31" s="619"/>
      <c r="CM31" s="619"/>
      <c r="CN31" s="619"/>
      <c r="CO31" s="619"/>
      <c r="CP31" s="619"/>
      <c r="CQ31" s="620"/>
      <c r="CR31" s="621">
        <v>18605</v>
      </c>
      <c r="CS31" s="634"/>
      <c r="CT31" s="634"/>
      <c r="CU31" s="634"/>
      <c r="CV31" s="634"/>
      <c r="CW31" s="634"/>
      <c r="CX31" s="634"/>
      <c r="CY31" s="635"/>
      <c r="CZ31" s="624">
        <v>0.3</v>
      </c>
      <c r="DA31" s="636"/>
      <c r="DB31" s="636"/>
      <c r="DC31" s="637"/>
      <c r="DD31" s="627">
        <v>18605</v>
      </c>
      <c r="DE31" s="634"/>
      <c r="DF31" s="634"/>
      <c r="DG31" s="634"/>
      <c r="DH31" s="634"/>
      <c r="DI31" s="634"/>
      <c r="DJ31" s="634"/>
      <c r="DK31" s="635"/>
      <c r="DL31" s="627">
        <v>18605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573717</v>
      </c>
      <c r="S32" s="622"/>
      <c r="T32" s="622"/>
      <c r="U32" s="622"/>
      <c r="V32" s="622"/>
      <c r="W32" s="622"/>
      <c r="X32" s="622"/>
      <c r="Y32" s="623"/>
      <c r="Z32" s="659">
        <v>7.4</v>
      </c>
      <c r="AA32" s="659"/>
      <c r="AB32" s="659"/>
      <c r="AC32" s="659"/>
      <c r="AD32" s="660" t="s">
        <v>131</v>
      </c>
      <c r="AE32" s="660"/>
      <c r="AF32" s="660"/>
      <c r="AG32" s="660"/>
      <c r="AH32" s="660"/>
      <c r="AI32" s="660"/>
      <c r="AJ32" s="660"/>
      <c r="AK32" s="660"/>
      <c r="AL32" s="624" t="s">
        <v>236</v>
      </c>
      <c r="AM32" s="625"/>
      <c r="AN32" s="625"/>
      <c r="AO32" s="661"/>
      <c r="AP32" s="662"/>
      <c r="AQ32" s="663"/>
      <c r="AR32" s="663"/>
      <c r="AS32" s="663"/>
      <c r="AT32" s="690"/>
      <c r="AU32" s="214" t="s">
        <v>317</v>
      </c>
      <c r="AX32" s="618" t="s">
        <v>318</v>
      </c>
      <c r="AY32" s="619"/>
      <c r="AZ32" s="619"/>
      <c r="BA32" s="619"/>
      <c r="BB32" s="619"/>
      <c r="BC32" s="619"/>
      <c r="BD32" s="619"/>
      <c r="BE32" s="619"/>
      <c r="BF32" s="620"/>
      <c r="BG32" s="692">
        <v>98.8</v>
      </c>
      <c r="BH32" s="634"/>
      <c r="BI32" s="634"/>
      <c r="BJ32" s="634"/>
      <c r="BK32" s="634"/>
      <c r="BL32" s="634"/>
      <c r="BM32" s="625">
        <v>97.1</v>
      </c>
      <c r="BN32" s="634"/>
      <c r="BO32" s="634"/>
      <c r="BP32" s="634"/>
      <c r="BQ32" s="657"/>
      <c r="BR32" s="692">
        <v>99.1</v>
      </c>
      <c r="BS32" s="634"/>
      <c r="BT32" s="634"/>
      <c r="BU32" s="634"/>
      <c r="BV32" s="634"/>
      <c r="BW32" s="634"/>
      <c r="BX32" s="625">
        <v>97.4</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236</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13990</v>
      </c>
      <c r="S33" s="622"/>
      <c r="T33" s="622"/>
      <c r="U33" s="622"/>
      <c r="V33" s="622"/>
      <c r="W33" s="622"/>
      <c r="X33" s="622"/>
      <c r="Y33" s="623"/>
      <c r="Z33" s="659">
        <v>0.2</v>
      </c>
      <c r="AA33" s="659"/>
      <c r="AB33" s="659"/>
      <c r="AC33" s="659"/>
      <c r="AD33" s="660">
        <v>11775</v>
      </c>
      <c r="AE33" s="660"/>
      <c r="AF33" s="660"/>
      <c r="AG33" s="660"/>
      <c r="AH33" s="660"/>
      <c r="AI33" s="660"/>
      <c r="AJ33" s="660"/>
      <c r="AK33" s="660"/>
      <c r="AL33" s="624">
        <v>0.3</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99.1</v>
      </c>
      <c r="BH33" s="606"/>
      <c r="BI33" s="606"/>
      <c r="BJ33" s="606"/>
      <c r="BK33" s="606"/>
      <c r="BL33" s="606"/>
      <c r="BM33" s="652">
        <v>97.1</v>
      </c>
      <c r="BN33" s="606"/>
      <c r="BO33" s="606"/>
      <c r="BP33" s="606"/>
      <c r="BQ33" s="669"/>
      <c r="BR33" s="682">
        <v>99.4</v>
      </c>
      <c r="BS33" s="606"/>
      <c r="BT33" s="606"/>
      <c r="BU33" s="606"/>
      <c r="BV33" s="606"/>
      <c r="BW33" s="606"/>
      <c r="BX33" s="652">
        <v>95.6</v>
      </c>
      <c r="BY33" s="606"/>
      <c r="BZ33" s="606"/>
      <c r="CA33" s="606"/>
      <c r="CB33" s="669"/>
      <c r="CD33" s="618" t="s">
        <v>322</v>
      </c>
      <c r="CE33" s="619"/>
      <c r="CF33" s="619"/>
      <c r="CG33" s="619"/>
      <c r="CH33" s="619"/>
      <c r="CI33" s="619"/>
      <c r="CJ33" s="619"/>
      <c r="CK33" s="619"/>
      <c r="CL33" s="619"/>
      <c r="CM33" s="619"/>
      <c r="CN33" s="619"/>
      <c r="CO33" s="619"/>
      <c r="CP33" s="619"/>
      <c r="CQ33" s="620"/>
      <c r="CR33" s="621">
        <v>3274799</v>
      </c>
      <c r="CS33" s="634"/>
      <c r="CT33" s="634"/>
      <c r="CU33" s="634"/>
      <c r="CV33" s="634"/>
      <c r="CW33" s="634"/>
      <c r="CX33" s="634"/>
      <c r="CY33" s="635"/>
      <c r="CZ33" s="624">
        <v>44.9</v>
      </c>
      <c r="DA33" s="636"/>
      <c r="DB33" s="636"/>
      <c r="DC33" s="637"/>
      <c r="DD33" s="627">
        <v>2441614</v>
      </c>
      <c r="DE33" s="634"/>
      <c r="DF33" s="634"/>
      <c r="DG33" s="634"/>
      <c r="DH33" s="634"/>
      <c r="DI33" s="634"/>
      <c r="DJ33" s="634"/>
      <c r="DK33" s="635"/>
      <c r="DL33" s="627">
        <v>1630201</v>
      </c>
      <c r="DM33" s="634"/>
      <c r="DN33" s="634"/>
      <c r="DO33" s="634"/>
      <c r="DP33" s="634"/>
      <c r="DQ33" s="634"/>
      <c r="DR33" s="634"/>
      <c r="DS33" s="634"/>
      <c r="DT33" s="634"/>
      <c r="DU33" s="634"/>
      <c r="DV33" s="635"/>
      <c r="DW33" s="624">
        <v>36.4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21046</v>
      </c>
      <c r="S34" s="622"/>
      <c r="T34" s="622"/>
      <c r="U34" s="622"/>
      <c r="V34" s="622"/>
      <c r="W34" s="622"/>
      <c r="X34" s="622"/>
      <c r="Y34" s="623"/>
      <c r="Z34" s="659">
        <v>0.3</v>
      </c>
      <c r="AA34" s="659"/>
      <c r="AB34" s="659"/>
      <c r="AC34" s="659"/>
      <c r="AD34" s="660" t="s">
        <v>147</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1207687</v>
      </c>
      <c r="CS34" s="622"/>
      <c r="CT34" s="622"/>
      <c r="CU34" s="622"/>
      <c r="CV34" s="622"/>
      <c r="CW34" s="622"/>
      <c r="CX34" s="622"/>
      <c r="CY34" s="623"/>
      <c r="CZ34" s="624">
        <v>16.600000000000001</v>
      </c>
      <c r="DA34" s="636"/>
      <c r="DB34" s="636"/>
      <c r="DC34" s="637"/>
      <c r="DD34" s="627">
        <v>814438</v>
      </c>
      <c r="DE34" s="622"/>
      <c r="DF34" s="622"/>
      <c r="DG34" s="622"/>
      <c r="DH34" s="622"/>
      <c r="DI34" s="622"/>
      <c r="DJ34" s="622"/>
      <c r="DK34" s="623"/>
      <c r="DL34" s="627">
        <v>683096</v>
      </c>
      <c r="DM34" s="622"/>
      <c r="DN34" s="622"/>
      <c r="DO34" s="622"/>
      <c r="DP34" s="622"/>
      <c r="DQ34" s="622"/>
      <c r="DR34" s="622"/>
      <c r="DS34" s="622"/>
      <c r="DT34" s="622"/>
      <c r="DU34" s="622"/>
      <c r="DV34" s="623"/>
      <c r="DW34" s="624">
        <v>15.3</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160065</v>
      </c>
      <c r="S35" s="622"/>
      <c r="T35" s="622"/>
      <c r="U35" s="622"/>
      <c r="V35" s="622"/>
      <c r="W35" s="622"/>
      <c r="X35" s="622"/>
      <c r="Y35" s="623"/>
      <c r="Z35" s="659">
        <v>2.1</v>
      </c>
      <c r="AA35" s="659"/>
      <c r="AB35" s="659"/>
      <c r="AC35" s="659"/>
      <c r="AD35" s="660" t="s">
        <v>131</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129831</v>
      </c>
      <c r="CS35" s="634"/>
      <c r="CT35" s="634"/>
      <c r="CU35" s="634"/>
      <c r="CV35" s="634"/>
      <c r="CW35" s="634"/>
      <c r="CX35" s="634"/>
      <c r="CY35" s="635"/>
      <c r="CZ35" s="624">
        <v>1.8</v>
      </c>
      <c r="DA35" s="636"/>
      <c r="DB35" s="636"/>
      <c r="DC35" s="637"/>
      <c r="DD35" s="627">
        <v>118061</v>
      </c>
      <c r="DE35" s="634"/>
      <c r="DF35" s="634"/>
      <c r="DG35" s="634"/>
      <c r="DH35" s="634"/>
      <c r="DI35" s="634"/>
      <c r="DJ35" s="634"/>
      <c r="DK35" s="635"/>
      <c r="DL35" s="627">
        <v>118061</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600852</v>
      </c>
      <c r="S36" s="622"/>
      <c r="T36" s="622"/>
      <c r="U36" s="622"/>
      <c r="V36" s="622"/>
      <c r="W36" s="622"/>
      <c r="X36" s="622"/>
      <c r="Y36" s="623"/>
      <c r="Z36" s="659">
        <v>7.7</v>
      </c>
      <c r="AA36" s="659"/>
      <c r="AB36" s="659"/>
      <c r="AC36" s="659"/>
      <c r="AD36" s="660" t="s">
        <v>131</v>
      </c>
      <c r="AE36" s="660"/>
      <c r="AF36" s="660"/>
      <c r="AG36" s="660"/>
      <c r="AH36" s="660"/>
      <c r="AI36" s="660"/>
      <c r="AJ36" s="660"/>
      <c r="AK36" s="660"/>
      <c r="AL36" s="624" t="s">
        <v>131</v>
      </c>
      <c r="AM36" s="625"/>
      <c r="AN36" s="625"/>
      <c r="AO36" s="661"/>
      <c r="AP36" s="222"/>
      <c r="AQ36" s="670" t="s">
        <v>330</v>
      </c>
      <c r="AR36" s="671"/>
      <c r="AS36" s="671"/>
      <c r="AT36" s="671"/>
      <c r="AU36" s="671"/>
      <c r="AV36" s="671"/>
      <c r="AW36" s="671"/>
      <c r="AX36" s="671"/>
      <c r="AY36" s="672"/>
      <c r="AZ36" s="676">
        <v>622495</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82605</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935744</v>
      </c>
      <c r="CS36" s="622"/>
      <c r="CT36" s="622"/>
      <c r="CU36" s="622"/>
      <c r="CV36" s="622"/>
      <c r="CW36" s="622"/>
      <c r="CX36" s="622"/>
      <c r="CY36" s="623"/>
      <c r="CZ36" s="624">
        <v>12.8</v>
      </c>
      <c r="DA36" s="636"/>
      <c r="DB36" s="636"/>
      <c r="DC36" s="637"/>
      <c r="DD36" s="627">
        <v>641493</v>
      </c>
      <c r="DE36" s="622"/>
      <c r="DF36" s="622"/>
      <c r="DG36" s="622"/>
      <c r="DH36" s="622"/>
      <c r="DI36" s="622"/>
      <c r="DJ36" s="622"/>
      <c r="DK36" s="623"/>
      <c r="DL36" s="627">
        <v>444430</v>
      </c>
      <c r="DM36" s="622"/>
      <c r="DN36" s="622"/>
      <c r="DO36" s="622"/>
      <c r="DP36" s="622"/>
      <c r="DQ36" s="622"/>
      <c r="DR36" s="622"/>
      <c r="DS36" s="622"/>
      <c r="DT36" s="622"/>
      <c r="DU36" s="622"/>
      <c r="DV36" s="623"/>
      <c r="DW36" s="624">
        <v>9.9</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187146</v>
      </c>
      <c r="S37" s="622"/>
      <c r="T37" s="622"/>
      <c r="U37" s="622"/>
      <c r="V37" s="622"/>
      <c r="W37" s="622"/>
      <c r="X37" s="622"/>
      <c r="Y37" s="623"/>
      <c r="Z37" s="659">
        <v>2.4</v>
      </c>
      <c r="AA37" s="659"/>
      <c r="AB37" s="659"/>
      <c r="AC37" s="659"/>
      <c r="AD37" s="660">
        <v>10017</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99680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82605</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109460</v>
      </c>
      <c r="CS37" s="634"/>
      <c r="CT37" s="634"/>
      <c r="CU37" s="634"/>
      <c r="CV37" s="634"/>
      <c r="CW37" s="634"/>
      <c r="CX37" s="634"/>
      <c r="CY37" s="635"/>
      <c r="CZ37" s="624">
        <v>1.5</v>
      </c>
      <c r="DA37" s="636"/>
      <c r="DB37" s="636"/>
      <c r="DC37" s="637"/>
      <c r="DD37" s="627">
        <v>109460</v>
      </c>
      <c r="DE37" s="634"/>
      <c r="DF37" s="634"/>
      <c r="DG37" s="634"/>
      <c r="DH37" s="634"/>
      <c r="DI37" s="634"/>
      <c r="DJ37" s="634"/>
      <c r="DK37" s="635"/>
      <c r="DL37" s="627">
        <v>109460</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287500</v>
      </c>
      <c r="S38" s="622"/>
      <c r="T38" s="622"/>
      <c r="U38" s="622"/>
      <c r="V38" s="622"/>
      <c r="W38" s="622"/>
      <c r="X38" s="622"/>
      <c r="Y38" s="623"/>
      <c r="Z38" s="659">
        <v>3.7</v>
      </c>
      <c r="AA38" s="659"/>
      <c r="AB38" s="659"/>
      <c r="AC38" s="659"/>
      <c r="AD38" s="660" t="s">
        <v>131</v>
      </c>
      <c r="AE38" s="660"/>
      <c r="AF38" s="660"/>
      <c r="AG38" s="660"/>
      <c r="AH38" s="660"/>
      <c r="AI38" s="660"/>
      <c r="AJ38" s="660"/>
      <c r="AK38" s="660"/>
      <c r="AL38" s="624" t="s">
        <v>147</v>
      </c>
      <c r="AM38" s="625"/>
      <c r="AN38" s="625"/>
      <c r="AO38" s="661"/>
      <c r="AQ38" s="654" t="s">
        <v>338</v>
      </c>
      <c r="AR38" s="655"/>
      <c r="AS38" s="655"/>
      <c r="AT38" s="655"/>
      <c r="AU38" s="655"/>
      <c r="AV38" s="655"/>
      <c r="AW38" s="655"/>
      <c r="AX38" s="655"/>
      <c r="AY38" s="656"/>
      <c r="AZ38" s="621">
        <v>556</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1936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621939</v>
      </c>
      <c r="CS38" s="622"/>
      <c r="CT38" s="622"/>
      <c r="CU38" s="622"/>
      <c r="CV38" s="622"/>
      <c r="CW38" s="622"/>
      <c r="CX38" s="622"/>
      <c r="CY38" s="623"/>
      <c r="CZ38" s="624">
        <v>8.5</v>
      </c>
      <c r="DA38" s="636"/>
      <c r="DB38" s="636"/>
      <c r="DC38" s="637"/>
      <c r="DD38" s="627">
        <v>505533</v>
      </c>
      <c r="DE38" s="622"/>
      <c r="DF38" s="622"/>
      <c r="DG38" s="622"/>
      <c r="DH38" s="622"/>
      <c r="DI38" s="622"/>
      <c r="DJ38" s="622"/>
      <c r="DK38" s="623"/>
      <c r="DL38" s="627">
        <v>384614</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236</v>
      </c>
      <c r="AA39" s="659"/>
      <c r="AB39" s="659"/>
      <c r="AC39" s="659"/>
      <c r="AD39" s="660" t="s">
        <v>131</v>
      </c>
      <c r="AE39" s="660"/>
      <c r="AF39" s="660"/>
      <c r="AG39" s="660"/>
      <c r="AH39" s="660"/>
      <c r="AI39" s="660"/>
      <c r="AJ39" s="660"/>
      <c r="AK39" s="660"/>
      <c r="AL39" s="624" t="s">
        <v>131</v>
      </c>
      <c r="AM39" s="625"/>
      <c r="AN39" s="625"/>
      <c r="AO39" s="661"/>
      <c r="AQ39" s="654" t="s">
        <v>342</v>
      </c>
      <c r="AR39" s="655"/>
      <c r="AS39" s="655"/>
      <c r="AT39" s="655"/>
      <c r="AU39" s="655"/>
      <c r="AV39" s="655"/>
      <c r="AW39" s="655"/>
      <c r="AX39" s="655"/>
      <c r="AY39" s="656"/>
      <c r="AZ39" s="621" t="s">
        <v>131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2836</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374598</v>
      </c>
      <c r="CS39" s="634"/>
      <c r="CT39" s="634"/>
      <c r="CU39" s="634"/>
      <c r="CV39" s="634"/>
      <c r="CW39" s="634"/>
      <c r="CX39" s="634"/>
      <c r="CY39" s="635"/>
      <c r="CZ39" s="624">
        <v>5.0999999999999996</v>
      </c>
      <c r="DA39" s="636"/>
      <c r="DB39" s="636"/>
      <c r="DC39" s="637"/>
      <c r="DD39" s="627">
        <v>362089</v>
      </c>
      <c r="DE39" s="634"/>
      <c r="DF39" s="634"/>
      <c r="DG39" s="634"/>
      <c r="DH39" s="634"/>
      <c r="DI39" s="634"/>
      <c r="DJ39" s="634"/>
      <c r="DK39" s="635"/>
      <c r="DL39" s="627" t="s">
        <v>236</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113000</v>
      </c>
      <c r="S40" s="622"/>
      <c r="T40" s="622"/>
      <c r="U40" s="622"/>
      <c r="V40" s="622"/>
      <c r="W40" s="622"/>
      <c r="X40" s="622"/>
      <c r="Y40" s="623"/>
      <c r="Z40" s="659">
        <v>1.5</v>
      </c>
      <c r="AA40" s="659"/>
      <c r="AB40" s="659"/>
      <c r="AC40" s="659"/>
      <c r="AD40" s="660" t="s">
        <v>147</v>
      </c>
      <c r="AE40" s="660"/>
      <c r="AF40" s="660"/>
      <c r="AG40" s="660"/>
      <c r="AH40" s="660"/>
      <c r="AI40" s="660"/>
      <c r="AJ40" s="660"/>
      <c r="AK40" s="660"/>
      <c r="AL40" s="624" t="s">
        <v>147</v>
      </c>
      <c r="AM40" s="625"/>
      <c r="AN40" s="625"/>
      <c r="AO40" s="661"/>
      <c r="AQ40" s="654" t="s">
        <v>346</v>
      </c>
      <c r="AR40" s="655"/>
      <c r="AS40" s="655"/>
      <c r="AT40" s="655"/>
      <c r="AU40" s="655"/>
      <c r="AV40" s="655"/>
      <c r="AW40" s="655"/>
      <c r="AX40" s="655"/>
      <c r="AY40" s="656"/>
      <c r="AZ40" s="621" t="s">
        <v>236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0.1</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7789539</v>
      </c>
      <c r="S41" s="646"/>
      <c r="T41" s="646"/>
      <c r="U41" s="646"/>
      <c r="V41" s="646"/>
      <c r="W41" s="646"/>
      <c r="X41" s="646"/>
      <c r="Y41" s="649"/>
      <c r="Z41" s="650">
        <v>100</v>
      </c>
      <c r="AA41" s="650"/>
      <c r="AB41" s="650"/>
      <c r="AC41" s="650"/>
      <c r="AD41" s="651">
        <v>4365552</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135672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147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386587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403</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478500</v>
      </c>
      <c r="CS42" s="634"/>
      <c r="CT42" s="634"/>
      <c r="CU42" s="634"/>
      <c r="CV42" s="634"/>
      <c r="CW42" s="634"/>
      <c r="CX42" s="634"/>
      <c r="CY42" s="635"/>
      <c r="CZ42" s="624">
        <v>6.6</v>
      </c>
      <c r="DA42" s="636"/>
      <c r="DB42" s="636"/>
      <c r="DC42" s="637"/>
      <c r="DD42" s="627">
        <v>221928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6223</v>
      </c>
      <c r="CS43" s="634"/>
      <c r="CT43" s="634"/>
      <c r="CU43" s="634"/>
      <c r="CV43" s="634"/>
      <c r="CW43" s="634"/>
      <c r="CX43" s="634"/>
      <c r="CY43" s="635"/>
      <c r="CZ43" s="624">
        <v>0.1</v>
      </c>
      <c r="DA43" s="636"/>
      <c r="DB43" s="636"/>
      <c r="DC43" s="637"/>
      <c r="DD43" s="627">
        <v>6223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478500</v>
      </c>
      <c r="CS44" s="622"/>
      <c r="CT44" s="622"/>
      <c r="CU44" s="622"/>
      <c r="CV44" s="622"/>
      <c r="CW44" s="622"/>
      <c r="CX44" s="622"/>
      <c r="CY44" s="623"/>
      <c r="CZ44" s="624">
        <v>6.6</v>
      </c>
      <c r="DA44" s="625"/>
      <c r="DB44" s="625"/>
      <c r="DC44" s="626"/>
      <c r="DD44" s="627">
        <v>221928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112193</v>
      </c>
      <c r="CS45" s="634"/>
      <c r="CT45" s="634"/>
      <c r="CU45" s="634"/>
      <c r="CV45" s="634"/>
      <c r="CW45" s="634"/>
      <c r="CX45" s="634"/>
      <c r="CY45" s="635"/>
      <c r="CZ45" s="624">
        <v>1.5</v>
      </c>
      <c r="DA45" s="636"/>
      <c r="DB45" s="636"/>
      <c r="DC45" s="637"/>
      <c r="DD45" s="627">
        <v>20503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357572</v>
      </c>
      <c r="CS46" s="622"/>
      <c r="CT46" s="622"/>
      <c r="CU46" s="622"/>
      <c r="CV46" s="622"/>
      <c r="CW46" s="622"/>
      <c r="CX46" s="622"/>
      <c r="CY46" s="623"/>
      <c r="CZ46" s="624">
        <v>4.9000000000000004</v>
      </c>
      <c r="DA46" s="625"/>
      <c r="DB46" s="625"/>
      <c r="DC46" s="626"/>
      <c r="DD46" s="627">
        <v>194670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147</v>
      </c>
      <c r="CS47" s="634"/>
      <c r="CT47" s="634"/>
      <c r="CU47" s="634"/>
      <c r="CV47" s="634"/>
      <c r="CW47" s="634"/>
      <c r="CX47" s="634"/>
      <c r="CY47" s="635"/>
      <c r="CZ47" s="624" t="s">
        <v>131</v>
      </c>
      <c r="DA47" s="636"/>
      <c r="DB47" s="636"/>
      <c r="DC47" s="637"/>
      <c r="DD47" s="627" t="s">
        <v>147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147</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7289531</v>
      </c>
      <c r="CS49" s="606"/>
      <c r="CT49" s="606"/>
      <c r="CU49" s="606"/>
      <c r="CV49" s="606"/>
      <c r="CW49" s="606"/>
      <c r="CX49" s="606"/>
      <c r="CY49" s="607"/>
      <c r="CZ49" s="608">
        <v>100</v>
      </c>
      <c r="DA49" s="609"/>
      <c r="DB49" s="609"/>
      <c r="DC49" s="610"/>
      <c r="DD49" s="611">
        <v>4779623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ZxNr29lQV6klvSWmp9RIoiN8iOFpDczujJ/JwgYZvcyCN3NJvmSGIcBN50N0Zj9ll1LTepPYrp831HpZB+DKw==" saltValue="sCMJwWKvvtRomy4FqBTN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7804</v>
      </c>
      <c r="R7" s="1103"/>
      <c r="S7" s="1103"/>
      <c r="T7" s="1103"/>
      <c r="U7" s="1103"/>
      <c r="V7" s="1103">
        <v>7304</v>
      </c>
      <c r="W7" s="1103"/>
      <c r="X7" s="1103"/>
      <c r="Y7" s="1103"/>
      <c r="Z7" s="1103"/>
      <c r="AA7" s="1103">
        <v>500</v>
      </c>
      <c r="AB7" s="1103"/>
      <c r="AC7" s="1103"/>
      <c r="AD7" s="1103"/>
      <c r="AE7" s="1104"/>
      <c r="AF7" s="1105">
        <v>482</v>
      </c>
      <c r="AG7" s="1106"/>
      <c r="AH7" s="1106"/>
      <c r="AI7" s="1106"/>
      <c r="AJ7" s="1107"/>
      <c r="AK7" s="1108">
        <v>160</v>
      </c>
      <c r="AL7" s="1109"/>
      <c r="AM7" s="1109"/>
      <c r="AN7" s="1109"/>
      <c r="AO7" s="1109"/>
      <c r="AP7" s="1109">
        <v>5518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579</v>
      </c>
      <c r="BT7" s="1100"/>
      <c r="BU7" s="1100"/>
      <c r="BV7" s="1100"/>
      <c r="BW7" s="1100"/>
      <c r="BX7" s="1100"/>
      <c r="BY7" s="1100"/>
      <c r="BZ7" s="1100"/>
      <c r="CA7" s="1100"/>
      <c r="CB7" s="1100"/>
      <c r="CC7" s="1100"/>
      <c r="CD7" s="1100"/>
      <c r="CE7" s="1100"/>
      <c r="CF7" s="1100"/>
      <c r="CG7" s="1112"/>
      <c r="CH7" s="1096">
        <v>4</v>
      </c>
      <c r="CI7" s="1097"/>
      <c r="CJ7" s="1097"/>
      <c r="CK7" s="1097"/>
      <c r="CL7" s="1098"/>
      <c r="CM7" s="1096">
        <v>38</v>
      </c>
      <c r="CN7" s="1097"/>
      <c r="CO7" s="1097"/>
      <c r="CP7" s="1097"/>
      <c r="CQ7" s="1098"/>
      <c r="CR7" s="1096">
        <v>10</v>
      </c>
      <c r="CS7" s="1097"/>
      <c r="CT7" s="1097"/>
      <c r="CU7" s="1097"/>
      <c r="CV7" s="1098"/>
      <c r="CW7" s="1096" t="s">
        <v>570</v>
      </c>
      <c r="CX7" s="1097"/>
      <c r="CY7" s="1097"/>
      <c r="CZ7" s="1097"/>
      <c r="DA7" s="1098"/>
      <c r="DB7" s="1096" t="s">
        <v>570</v>
      </c>
      <c r="DC7" s="1097"/>
      <c r="DD7" s="1097"/>
      <c r="DE7" s="1097"/>
      <c r="DF7" s="1098"/>
      <c r="DG7" s="1096" t="s">
        <v>570</v>
      </c>
      <c r="DH7" s="1097"/>
      <c r="DI7" s="1097"/>
      <c r="DJ7" s="1097"/>
      <c r="DK7" s="1098"/>
      <c r="DL7" s="1096" t="s">
        <v>570</v>
      </c>
      <c r="DM7" s="1097"/>
      <c r="DN7" s="1097"/>
      <c r="DO7" s="1097"/>
      <c r="DP7" s="1098"/>
      <c r="DQ7" s="1096" t="s">
        <v>570</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7804</v>
      </c>
      <c r="R23" s="1061"/>
      <c r="S23" s="1061"/>
      <c r="T23" s="1061"/>
      <c r="U23" s="1061"/>
      <c r="V23" s="1061">
        <v>7304</v>
      </c>
      <c r="W23" s="1061"/>
      <c r="X23" s="1061"/>
      <c r="Y23" s="1061"/>
      <c r="Z23" s="1061"/>
      <c r="AA23" s="1061">
        <v>500</v>
      </c>
      <c r="AB23" s="1061"/>
      <c r="AC23" s="1061"/>
      <c r="AD23" s="1061"/>
      <c r="AE23" s="1068"/>
      <c r="AF23" s="1069">
        <v>482</v>
      </c>
      <c r="AG23" s="1061"/>
      <c r="AH23" s="1061"/>
      <c r="AI23" s="1061"/>
      <c r="AJ23" s="1070"/>
      <c r="AK23" s="1071"/>
      <c r="AL23" s="1072"/>
      <c r="AM23" s="1072"/>
      <c r="AN23" s="1072"/>
      <c r="AO23" s="1072"/>
      <c r="AP23" s="1061">
        <v>5518</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1642</v>
      </c>
      <c r="R28" s="1051"/>
      <c r="S28" s="1051"/>
      <c r="T28" s="1051"/>
      <c r="U28" s="1051"/>
      <c r="V28" s="1051">
        <v>1559</v>
      </c>
      <c r="W28" s="1051"/>
      <c r="X28" s="1051"/>
      <c r="Y28" s="1051"/>
      <c r="Z28" s="1051"/>
      <c r="AA28" s="1051">
        <v>83</v>
      </c>
      <c r="AB28" s="1051"/>
      <c r="AC28" s="1051"/>
      <c r="AD28" s="1051"/>
      <c r="AE28" s="1052"/>
      <c r="AF28" s="1053">
        <v>83</v>
      </c>
      <c r="AG28" s="1051"/>
      <c r="AH28" s="1051"/>
      <c r="AI28" s="1051"/>
      <c r="AJ28" s="1054"/>
      <c r="AK28" s="1042">
        <v>119</v>
      </c>
      <c r="AL28" s="1043"/>
      <c r="AM28" s="1043"/>
      <c r="AN28" s="1043"/>
      <c r="AO28" s="1043"/>
      <c r="AP28" s="1043" t="s">
        <v>570</v>
      </c>
      <c r="AQ28" s="1043"/>
      <c r="AR28" s="1043"/>
      <c r="AS28" s="1043"/>
      <c r="AT28" s="1043"/>
      <c r="AU28" s="1043" t="s">
        <v>570</v>
      </c>
      <c r="AV28" s="1043"/>
      <c r="AW28" s="1043"/>
      <c r="AX28" s="1043"/>
      <c r="AY28" s="1043"/>
      <c r="AZ28" s="1044" t="s">
        <v>570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1082</v>
      </c>
      <c r="R29" s="1039"/>
      <c r="S29" s="1039"/>
      <c r="T29" s="1039"/>
      <c r="U29" s="1039"/>
      <c r="V29" s="1039">
        <v>1048</v>
      </c>
      <c r="W29" s="1039"/>
      <c r="X29" s="1039"/>
      <c r="Y29" s="1039"/>
      <c r="Z29" s="1039"/>
      <c r="AA29" s="1039">
        <v>34</v>
      </c>
      <c r="AB29" s="1039"/>
      <c r="AC29" s="1039"/>
      <c r="AD29" s="1039"/>
      <c r="AE29" s="1040"/>
      <c r="AF29" s="1035">
        <v>34</v>
      </c>
      <c r="AG29" s="1036"/>
      <c r="AH29" s="1036"/>
      <c r="AI29" s="1036"/>
      <c r="AJ29" s="1037"/>
      <c r="AK29" s="980">
        <v>150</v>
      </c>
      <c r="AL29" s="971"/>
      <c r="AM29" s="971"/>
      <c r="AN29" s="971"/>
      <c r="AO29" s="971"/>
      <c r="AP29" s="971" t="s">
        <v>570</v>
      </c>
      <c r="AQ29" s="971"/>
      <c r="AR29" s="971"/>
      <c r="AS29" s="971"/>
      <c r="AT29" s="971"/>
      <c r="AU29" s="971" t="s">
        <v>570</v>
      </c>
      <c r="AV29" s="971"/>
      <c r="AW29" s="971"/>
      <c r="AX29" s="971"/>
      <c r="AY29" s="971"/>
      <c r="AZ29" s="1041" t="s">
        <v>570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215</v>
      </c>
      <c r="R30" s="1039"/>
      <c r="S30" s="1039"/>
      <c r="T30" s="1039"/>
      <c r="U30" s="1039"/>
      <c r="V30" s="1039">
        <v>210</v>
      </c>
      <c r="W30" s="1039"/>
      <c r="X30" s="1039"/>
      <c r="Y30" s="1039"/>
      <c r="Z30" s="1039"/>
      <c r="AA30" s="1039">
        <v>5</v>
      </c>
      <c r="AB30" s="1039"/>
      <c r="AC30" s="1039"/>
      <c r="AD30" s="1039"/>
      <c r="AE30" s="1040"/>
      <c r="AF30" s="1035">
        <v>5</v>
      </c>
      <c r="AG30" s="1036"/>
      <c r="AH30" s="1036"/>
      <c r="AI30" s="1036"/>
      <c r="AJ30" s="1037"/>
      <c r="AK30" s="980">
        <v>52</v>
      </c>
      <c r="AL30" s="971"/>
      <c r="AM30" s="971"/>
      <c r="AN30" s="971"/>
      <c r="AO30" s="971"/>
      <c r="AP30" s="971" t="s">
        <v>570</v>
      </c>
      <c r="AQ30" s="971"/>
      <c r="AR30" s="971"/>
      <c r="AS30" s="971"/>
      <c r="AT30" s="971"/>
      <c r="AU30" s="971" t="s">
        <v>570</v>
      </c>
      <c r="AV30" s="971"/>
      <c r="AW30" s="971"/>
      <c r="AX30" s="971"/>
      <c r="AY30" s="971"/>
      <c r="AZ30" s="1041" t="s">
        <v>570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544</v>
      </c>
      <c r="R31" s="1039"/>
      <c r="S31" s="1039"/>
      <c r="T31" s="1039"/>
      <c r="U31" s="1039"/>
      <c r="V31" s="1039">
        <v>522</v>
      </c>
      <c r="W31" s="1039"/>
      <c r="X31" s="1039"/>
      <c r="Y31" s="1039"/>
      <c r="Z31" s="1039"/>
      <c r="AA31" s="1039">
        <v>21</v>
      </c>
      <c r="AB31" s="1039"/>
      <c r="AC31" s="1039"/>
      <c r="AD31" s="1039"/>
      <c r="AE31" s="1040"/>
      <c r="AF31" s="1035">
        <v>21</v>
      </c>
      <c r="AG31" s="1036"/>
      <c r="AH31" s="1036"/>
      <c r="AI31" s="1036"/>
      <c r="AJ31" s="1037"/>
      <c r="AK31" s="980">
        <v>100</v>
      </c>
      <c r="AL31" s="971"/>
      <c r="AM31" s="971"/>
      <c r="AN31" s="971"/>
      <c r="AO31" s="971"/>
      <c r="AP31" s="971">
        <v>2437</v>
      </c>
      <c r="AQ31" s="971"/>
      <c r="AR31" s="971"/>
      <c r="AS31" s="971"/>
      <c r="AT31" s="971"/>
      <c r="AU31" s="971">
        <v>923</v>
      </c>
      <c r="AV31" s="971"/>
      <c r="AW31" s="971"/>
      <c r="AX31" s="971"/>
      <c r="AY31" s="971"/>
      <c r="AZ31" s="1041" t="s">
        <v>570</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143</v>
      </c>
      <c r="AG63" s="959"/>
      <c r="AH63" s="959"/>
      <c r="AI63" s="959"/>
      <c r="AJ63" s="1022"/>
      <c r="AK63" s="1023"/>
      <c r="AL63" s="963"/>
      <c r="AM63" s="963"/>
      <c r="AN63" s="963"/>
      <c r="AO63" s="963"/>
      <c r="AP63" s="959">
        <v>2437</v>
      </c>
      <c r="AQ63" s="959"/>
      <c r="AR63" s="959"/>
      <c r="AS63" s="959"/>
      <c r="AT63" s="959"/>
      <c r="AU63" s="959">
        <v>923</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397</v>
      </c>
      <c r="W66" s="1002"/>
      <c r="X66" s="1002"/>
      <c r="Y66" s="1002"/>
      <c r="Z66" s="1003"/>
      <c r="AA66" s="1001" t="s">
        <v>414</v>
      </c>
      <c r="AB66" s="1002"/>
      <c r="AC66" s="1002"/>
      <c r="AD66" s="1002"/>
      <c r="AE66" s="1003"/>
      <c r="AF66" s="1007" t="s">
        <v>399</v>
      </c>
      <c r="AG66" s="1008"/>
      <c r="AH66" s="1008"/>
      <c r="AI66" s="1008"/>
      <c r="AJ66" s="1009"/>
      <c r="AK66" s="1001" t="s">
        <v>415</v>
      </c>
      <c r="AL66" s="996"/>
      <c r="AM66" s="996"/>
      <c r="AN66" s="996"/>
      <c r="AO66" s="997"/>
      <c r="AP66" s="1001" t="s">
        <v>416</v>
      </c>
      <c r="AQ66" s="1002"/>
      <c r="AR66" s="1002"/>
      <c r="AS66" s="1002"/>
      <c r="AT66" s="1003"/>
      <c r="AU66" s="1001" t="s">
        <v>417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571</v>
      </c>
      <c r="C68" s="986"/>
      <c r="D68" s="986"/>
      <c r="E68" s="986"/>
      <c r="F68" s="986"/>
      <c r="G68" s="986"/>
      <c r="H68" s="986"/>
      <c r="I68" s="986"/>
      <c r="J68" s="986"/>
      <c r="K68" s="986"/>
      <c r="L68" s="986"/>
      <c r="M68" s="986"/>
      <c r="N68" s="986"/>
      <c r="O68" s="986"/>
      <c r="P68" s="987"/>
      <c r="Q68" s="988">
        <v>1704</v>
      </c>
      <c r="R68" s="982"/>
      <c r="S68" s="982"/>
      <c r="T68" s="982"/>
      <c r="U68" s="982"/>
      <c r="V68" s="982">
        <v>1684</v>
      </c>
      <c r="W68" s="982"/>
      <c r="X68" s="982"/>
      <c r="Y68" s="982"/>
      <c r="Z68" s="982"/>
      <c r="AA68" s="982">
        <v>20</v>
      </c>
      <c r="AB68" s="982"/>
      <c r="AC68" s="982"/>
      <c r="AD68" s="982"/>
      <c r="AE68" s="982"/>
      <c r="AF68" s="982">
        <v>0</v>
      </c>
      <c r="AG68" s="982"/>
      <c r="AH68" s="982"/>
      <c r="AI68" s="982"/>
      <c r="AJ68" s="982"/>
      <c r="AK68" s="982" t="s">
        <v>570</v>
      </c>
      <c r="AL68" s="982"/>
      <c r="AM68" s="982"/>
      <c r="AN68" s="982"/>
      <c r="AO68" s="982"/>
      <c r="AP68" s="982">
        <v>833</v>
      </c>
      <c r="AQ68" s="982"/>
      <c r="AR68" s="982"/>
      <c r="AS68" s="982"/>
      <c r="AT68" s="982"/>
      <c r="AU68" s="982">
        <v>241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572</v>
      </c>
      <c r="C69" s="975"/>
      <c r="D69" s="975"/>
      <c r="E69" s="975"/>
      <c r="F69" s="975"/>
      <c r="G69" s="975"/>
      <c r="H69" s="975"/>
      <c r="I69" s="975"/>
      <c r="J69" s="975"/>
      <c r="K69" s="975"/>
      <c r="L69" s="975"/>
      <c r="M69" s="975"/>
      <c r="N69" s="975"/>
      <c r="O69" s="975"/>
      <c r="P69" s="976"/>
      <c r="Q69" s="977">
        <v>14892</v>
      </c>
      <c r="R69" s="971"/>
      <c r="S69" s="971"/>
      <c r="T69" s="971"/>
      <c r="U69" s="971"/>
      <c r="V69" s="971">
        <v>14890</v>
      </c>
      <c r="W69" s="971"/>
      <c r="X69" s="971"/>
      <c r="Y69" s="971"/>
      <c r="Z69" s="971"/>
      <c r="AA69" s="971">
        <v>2</v>
      </c>
      <c r="AB69" s="971"/>
      <c r="AC69" s="971"/>
      <c r="AD69" s="971"/>
      <c r="AE69" s="971"/>
      <c r="AF69" s="971">
        <v>2</v>
      </c>
      <c r="AG69" s="971"/>
      <c r="AH69" s="971"/>
      <c r="AI69" s="971"/>
      <c r="AJ69" s="971"/>
      <c r="AK69" s="971" t="s">
        <v>570</v>
      </c>
      <c r="AL69" s="971"/>
      <c r="AM69" s="971"/>
      <c r="AN69" s="971"/>
      <c r="AO69" s="971"/>
      <c r="AP69" s="971" t="s">
        <v>570</v>
      </c>
      <c r="AQ69" s="971"/>
      <c r="AR69" s="971"/>
      <c r="AS69" s="971"/>
      <c r="AT69" s="971"/>
      <c r="AU69" s="971" t="s">
        <v>570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573</v>
      </c>
      <c r="C70" s="975"/>
      <c r="D70" s="975"/>
      <c r="E70" s="975"/>
      <c r="F70" s="975"/>
      <c r="G70" s="975"/>
      <c r="H70" s="975"/>
      <c r="I70" s="975"/>
      <c r="J70" s="975"/>
      <c r="K70" s="975"/>
      <c r="L70" s="975"/>
      <c r="M70" s="975"/>
      <c r="N70" s="975"/>
      <c r="O70" s="975"/>
      <c r="P70" s="976"/>
      <c r="Q70" s="977">
        <v>3947</v>
      </c>
      <c r="R70" s="971"/>
      <c r="S70" s="971"/>
      <c r="T70" s="971"/>
      <c r="U70" s="971"/>
      <c r="V70" s="971">
        <v>3887</v>
      </c>
      <c r="W70" s="971"/>
      <c r="X70" s="971"/>
      <c r="Y70" s="971"/>
      <c r="Z70" s="971"/>
      <c r="AA70" s="971">
        <v>60</v>
      </c>
      <c r="AB70" s="971"/>
      <c r="AC70" s="971"/>
      <c r="AD70" s="971"/>
      <c r="AE70" s="971"/>
      <c r="AF70" s="971">
        <v>60</v>
      </c>
      <c r="AG70" s="971"/>
      <c r="AH70" s="971"/>
      <c r="AI70" s="971"/>
      <c r="AJ70" s="971"/>
      <c r="AK70" s="971">
        <v>13</v>
      </c>
      <c r="AL70" s="971"/>
      <c r="AM70" s="971"/>
      <c r="AN70" s="971"/>
      <c r="AO70" s="971"/>
      <c r="AP70" s="971" t="s">
        <v>570</v>
      </c>
      <c r="AQ70" s="971"/>
      <c r="AR70" s="971"/>
      <c r="AS70" s="971"/>
      <c r="AT70" s="971"/>
      <c r="AU70" s="971" t="s">
        <v>570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574</v>
      </c>
      <c r="C71" s="975"/>
      <c r="D71" s="975"/>
      <c r="E71" s="975"/>
      <c r="F71" s="975"/>
      <c r="G71" s="975"/>
      <c r="H71" s="975"/>
      <c r="I71" s="975"/>
      <c r="J71" s="975"/>
      <c r="K71" s="975"/>
      <c r="L71" s="975"/>
      <c r="M71" s="975"/>
      <c r="N71" s="975"/>
      <c r="O71" s="975"/>
      <c r="P71" s="976"/>
      <c r="Q71" s="977">
        <v>787</v>
      </c>
      <c r="R71" s="971"/>
      <c r="S71" s="971"/>
      <c r="T71" s="971"/>
      <c r="U71" s="971"/>
      <c r="V71" s="971">
        <v>684</v>
      </c>
      <c r="W71" s="971"/>
      <c r="X71" s="971"/>
      <c r="Y71" s="971"/>
      <c r="Z71" s="971"/>
      <c r="AA71" s="971">
        <v>103</v>
      </c>
      <c r="AB71" s="971"/>
      <c r="AC71" s="971"/>
      <c r="AD71" s="971"/>
      <c r="AE71" s="971"/>
      <c r="AF71" s="971">
        <v>103</v>
      </c>
      <c r="AG71" s="971"/>
      <c r="AH71" s="971"/>
      <c r="AI71" s="971"/>
      <c r="AJ71" s="971"/>
      <c r="AK71" s="971">
        <v>178</v>
      </c>
      <c r="AL71" s="971"/>
      <c r="AM71" s="971"/>
      <c r="AN71" s="971"/>
      <c r="AO71" s="971"/>
      <c r="AP71" s="971" t="s">
        <v>570</v>
      </c>
      <c r="AQ71" s="971"/>
      <c r="AR71" s="971"/>
      <c r="AS71" s="971"/>
      <c r="AT71" s="971"/>
      <c r="AU71" s="971" t="s">
        <v>570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575</v>
      </c>
      <c r="C72" s="975"/>
      <c r="D72" s="975"/>
      <c r="E72" s="975"/>
      <c r="F72" s="975"/>
      <c r="G72" s="975"/>
      <c r="H72" s="975"/>
      <c r="I72" s="975"/>
      <c r="J72" s="975"/>
      <c r="K72" s="975"/>
      <c r="L72" s="975"/>
      <c r="M72" s="975"/>
      <c r="N72" s="975"/>
      <c r="O72" s="975"/>
      <c r="P72" s="976"/>
      <c r="Q72" s="977">
        <v>152611</v>
      </c>
      <c r="R72" s="971"/>
      <c r="S72" s="971"/>
      <c r="T72" s="971"/>
      <c r="U72" s="971"/>
      <c r="V72" s="971">
        <v>149782</v>
      </c>
      <c r="W72" s="971"/>
      <c r="X72" s="971"/>
      <c r="Y72" s="971"/>
      <c r="Z72" s="971"/>
      <c r="AA72" s="971">
        <v>2829</v>
      </c>
      <c r="AB72" s="971"/>
      <c r="AC72" s="971"/>
      <c r="AD72" s="971"/>
      <c r="AE72" s="971"/>
      <c r="AF72" s="971">
        <v>2829</v>
      </c>
      <c r="AG72" s="971"/>
      <c r="AH72" s="971"/>
      <c r="AI72" s="971"/>
      <c r="AJ72" s="971"/>
      <c r="AK72" s="971">
        <v>2275</v>
      </c>
      <c r="AL72" s="971"/>
      <c r="AM72" s="971"/>
      <c r="AN72" s="971"/>
      <c r="AO72" s="971"/>
      <c r="AP72" s="971" t="s">
        <v>570</v>
      </c>
      <c r="AQ72" s="971"/>
      <c r="AR72" s="971"/>
      <c r="AS72" s="971"/>
      <c r="AT72" s="971"/>
      <c r="AU72" s="971" t="s">
        <v>570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576</v>
      </c>
      <c r="C73" s="975"/>
      <c r="D73" s="975"/>
      <c r="E73" s="975"/>
      <c r="F73" s="975"/>
      <c r="G73" s="975"/>
      <c r="H73" s="975"/>
      <c r="I73" s="975"/>
      <c r="J73" s="975"/>
      <c r="K73" s="975"/>
      <c r="L73" s="975"/>
      <c r="M73" s="975"/>
      <c r="N73" s="975"/>
      <c r="O73" s="975"/>
      <c r="P73" s="976"/>
      <c r="Q73" s="977">
        <v>21644</v>
      </c>
      <c r="R73" s="971"/>
      <c r="S73" s="971"/>
      <c r="T73" s="971"/>
      <c r="U73" s="971"/>
      <c r="V73" s="971">
        <v>20503</v>
      </c>
      <c r="W73" s="971"/>
      <c r="X73" s="971"/>
      <c r="Y73" s="971"/>
      <c r="Z73" s="971"/>
      <c r="AA73" s="971">
        <v>1141</v>
      </c>
      <c r="AB73" s="971"/>
      <c r="AC73" s="971"/>
      <c r="AD73" s="971"/>
      <c r="AE73" s="971"/>
      <c r="AF73" s="971">
        <v>28385</v>
      </c>
      <c r="AG73" s="971"/>
      <c r="AH73" s="971"/>
      <c r="AI73" s="971"/>
      <c r="AJ73" s="971"/>
      <c r="AK73" s="971" t="s">
        <v>570</v>
      </c>
      <c r="AL73" s="971"/>
      <c r="AM73" s="971"/>
      <c r="AN73" s="971"/>
      <c r="AO73" s="971"/>
      <c r="AP73" s="971">
        <v>52980</v>
      </c>
      <c r="AQ73" s="971"/>
      <c r="AR73" s="971"/>
      <c r="AS73" s="971"/>
      <c r="AT73" s="971"/>
      <c r="AU73" s="971" t="s">
        <v>570</v>
      </c>
      <c r="AV73" s="971"/>
      <c r="AW73" s="971"/>
      <c r="AX73" s="971"/>
      <c r="AY73" s="971"/>
      <c r="AZ73" s="972" t="s">
        <v>578</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577</v>
      </c>
      <c r="C74" s="975"/>
      <c r="D74" s="975"/>
      <c r="E74" s="975"/>
      <c r="F74" s="975"/>
      <c r="G74" s="975"/>
      <c r="H74" s="975"/>
      <c r="I74" s="975"/>
      <c r="J74" s="975"/>
      <c r="K74" s="975"/>
      <c r="L74" s="975"/>
      <c r="M74" s="975"/>
      <c r="N74" s="975"/>
      <c r="O74" s="975"/>
      <c r="P74" s="976"/>
      <c r="Q74" s="977">
        <v>727</v>
      </c>
      <c r="R74" s="971"/>
      <c r="S74" s="971"/>
      <c r="T74" s="971"/>
      <c r="U74" s="971"/>
      <c r="V74" s="971">
        <v>566</v>
      </c>
      <c r="W74" s="971"/>
      <c r="X74" s="971"/>
      <c r="Y74" s="971"/>
      <c r="Z74" s="971"/>
      <c r="AA74" s="971">
        <v>161</v>
      </c>
      <c r="AB74" s="971"/>
      <c r="AC74" s="971"/>
      <c r="AD74" s="971"/>
      <c r="AE74" s="971"/>
      <c r="AF74" s="971">
        <v>1800</v>
      </c>
      <c r="AG74" s="971"/>
      <c r="AH74" s="971"/>
      <c r="AI74" s="971"/>
      <c r="AJ74" s="971"/>
      <c r="AK74" s="971" t="s">
        <v>570</v>
      </c>
      <c r="AL74" s="971"/>
      <c r="AM74" s="971"/>
      <c r="AN74" s="971"/>
      <c r="AO74" s="971"/>
      <c r="AP74" s="971">
        <v>1190</v>
      </c>
      <c r="AQ74" s="971"/>
      <c r="AR74" s="971"/>
      <c r="AS74" s="971"/>
      <c r="AT74" s="971"/>
      <c r="AU74" s="971" t="s">
        <v>570</v>
      </c>
      <c r="AV74" s="971"/>
      <c r="AW74" s="971"/>
      <c r="AX74" s="971"/>
      <c r="AY74" s="971"/>
      <c r="AZ74" s="972" t="s">
        <v>578</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33179</v>
      </c>
      <c r="AG88" s="959"/>
      <c r="AH88" s="959"/>
      <c r="AI88" s="959"/>
      <c r="AJ88" s="959"/>
      <c r="AK88" s="963"/>
      <c r="AL88" s="963"/>
      <c r="AM88" s="963"/>
      <c r="AN88" s="963"/>
      <c r="AO88" s="963"/>
      <c r="AP88" s="959">
        <v>55003</v>
      </c>
      <c r="AQ88" s="959"/>
      <c r="AR88" s="959"/>
      <c r="AS88" s="959"/>
      <c r="AT88" s="959"/>
      <c r="AU88" s="959">
        <v>241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585</v>
      </c>
      <c r="CX102" s="953"/>
      <c r="CY102" s="953"/>
      <c r="CZ102" s="953"/>
      <c r="DA102" s="954"/>
      <c r="DB102" s="952" t="s">
        <v>585</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309</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309</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309</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501422</v>
      </c>
      <c r="AB110" s="889"/>
      <c r="AC110" s="889"/>
      <c r="AD110" s="889"/>
      <c r="AE110" s="890"/>
      <c r="AF110" s="891">
        <v>515003</v>
      </c>
      <c r="AG110" s="889"/>
      <c r="AH110" s="889"/>
      <c r="AI110" s="889"/>
      <c r="AJ110" s="890"/>
      <c r="AK110" s="891">
        <v>518818</v>
      </c>
      <c r="AL110" s="889"/>
      <c r="AM110" s="889"/>
      <c r="AN110" s="889"/>
      <c r="AO110" s="890"/>
      <c r="AP110" s="892">
        <v>13.3</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5588307</v>
      </c>
      <c r="BR110" s="842"/>
      <c r="BS110" s="842"/>
      <c r="BT110" s="842"/>
      <c r="BU110" s="842"/>
      <c r="BV110" s="842">
        <v>5730815</v>
      </c>
      <c r="BW110" s="842"/>
      <c r="BX110" s="842"/>
      <c r="BY110" s="842"/>
      <c r="BZ110" s="842"/>
      <c r="CA110" s="842">
        <v>5518102</v>
      </c>
      <c r="CB110" s="842"/>
      <c r="CC110" s="842"/>
      <c r="CD110" s="842"/>
      <c r="CE110" s="842"/>
      <c r="CF110" s="866">
        <v>141.4</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204963</v>
      </c>
      <c r="DH110" s="842"/>
      <c r="DI110" s="842"/>
      <c r="DJ110" s="842"/>
      <c r="DK110" s="842"/>
      <c r="DL110" s="842">
        <v>151648</v>
      </c>
      <c r="DM110" s="842"/>
      <c r="DN110" s="842"/>
      <c r="DO110" s="842"/>
      <c r="DP110" s="842"/>
      <c r="DQ110" s="842">
        <v>121694</v>
      </c>
      <c r="DR110" s="842"/>
      <c r="DS110" s="842"/>
      <c r="DT110" s="842"/>
      <c r="DU110" s="842"/>
      <c r="DV110" s="843">
        <v>3.1</v>
      </c>
      <c r="DW110" s="843"/>
      <c r="DX110" s="843"/>
      <c r="DY110" s="843"/>
      <c r="DZ110" s="844"/>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436</v>
      </c>
      <c r="AG111" s="919"/>
      <c r="AH111" s="919"/>
      <c r="AI111" s="919"/>
      <c r="AJ111" s="920"/>
      <c r="AK111" s="921" t="s">
        <v>393</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204963</v>
      </c>
      <c r="BR111" s="817"/>
      <c r="BS111" s="817"/>
      <c r="BT111" s="817"/>
      <c r="BU111" s="817"/>
      <c r="BV111" s="817">
        <v>151648</v>
      </c>
      <c r="BW111" s="817"/>
      <c r="BX111" s="817"/>
      <c r="BY111" s="817"/>
      <c r="BZ111" s="817"/>
      <c r="CA111" s="817">
        <v>121694</v>
      </c>
      <c r="CB111" s="817"/>
      <c r="CC111" s="817"/>
      <c r="CD111" s="817"/>
      <c r="CE111" s="817"/>
      <c r="CF111" s="875">
        <v>3.1</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131</v>
      </c>
      <c r="DM111" s="817"/>
      <c r="DN111" s="817"/>
      <c r="DO111" s="817"/>
      <c r="DP111" s="817"/>
      <c r="DQ111" s="817" t="s">
        <v>440</v>
      </c>
      <c r="DR111" s="817"/>
      <c r="DS111" s="817"/>
      <c r="DT111" s="817"/>
      <c r="DU111" s="817"/>
      <c r="DV111" s="794" t="s">
        <v>436</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131</v>
      </c>
      <c r="AG112" s="780"/>
      <c r="AH112" s="780"/>
      <c r="AI112" s="780"/>
      <c r="AJ112" s="781"/>
      <c r="AK112" s="782" t="s">
        <v>437</v>
      </c>
      <c r="AL112" s="780"/>
      <c r="AM112" s="780"/>
      <c r="AN112" s="780"/>
      <c r="AO112" s="781"/>
      <c r="AP112" s="824" t="s">
        <v>131</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1264569</v>
      </c>
      <c r="BR112" s="817"/>
      <c r="BS112" s="817"/>
      <c r="BT112" s="817"/>
      <c r="BU112" s="817"/>
      <c r="BV112" s="817">
        <v>1102132</v>
      </c>
      <c r="BW112" s="817"/>
      <c r="BX112" s="817"/>
      <c r="BY112" s="817"/>
      <c r="BZ112" s="817"/>
      <c r="CA112" s="817">
        <v>923450</v>
      </c>
      <c r="CB112" s="817"/>
      <c r="CC112" s="817"/>
      <c r="CD112" s="817"/>
      <c r="CE112" s="817"/>
      <c r="CF112" s="875">
        <v>23.7</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436</v>
      </c>
      <c r="DM112" s="817"/>
      <c r="DN112" s="817"/>
      <c r="DO112" s="817"/>
      <c r="DP112" s="817"/>
      <c r="DQ112" s="817" t="s">
        <v>437</v>
      </c>
      <c r="DR112" s="817"/>
      <c r="DS112" s="817"/>
      <c r="DT112" s="817"/>
      <c r="DU112" s="817"/>
      <c r="DV112" s="794" t="s">
        <v>131</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104892</v>
      </c>
      <c r="AB113" s="919"/>
      <c r="AC113" s="919"/>
      <c r="AD113" s="919"/>
      <c r="AE113" s="920"/>
      <c r="AF113" s="921">
        <v>79503</v>
      </c>
      <c r="AG113" s="919"/>
      <c r="AH113" s="919"/>
      <c r="AI113" s="919"/>
      <c r="AJ113" s="920"/>
      <c r="AK113" s="921">
        <v>63561</v>
      </c>
      <c r="AL113" s="919"/>
      <c r="AM113" s="919"/>
      <c r="AN113" s="919"/>
      <c r="AO113" s="920"/>
      <c r="AP113" s="922">
        <v>1.6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51091</v>
      </c>
      <c r="BR113" s="817"/>
      <c r="BS113" s="817"/>
      <c r="BT113" s="817"/>
      <c r="BU113" s="817"/>
      <c r="BV113" s="817">
        <v>73376</v>
      </c>
      <c r="BW113" s="817"/>
      <c r="BX113" s="817"/>
      <c r="BY113" s="817"/>
      <c r="BZ113" s="817"/>
      <c r="CA113" s="817">
        <v>241372</v>
      </c>
      <c r="CB113" s="817"/>
      <c r="CC113" s="817"/>
      <c r="CD113" s="817"/>
      <c r="CE113" s="817"/>
      <c r="CF113" s="875">
        <v>6.2</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131</v>
      </c>
      <c r="DM113" s="780"/>
      <c r="DN113" s="780"/>
      <c r="DO113" s="780"/>
      <c r="DP113" s="781"/>
      <c r="DQ113" s="782" t="s">
        <v>131</v>
      </c>
      <c r="DR113" s="780"/>
      <c r="DS113" s="780"/>
      <c r="DT113" s="780"/>
      <c r="DU113" s="781"/>
      <c r="DV113" s="824" t="s">
        <v>436</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57</v>
      </c>
      <c r="AB114" s="780"/>
      <c r="AC114" s="780"/>
      <c r="AD114" s="780"/>
      <c r="AE114" s="781"/>
      <c r="AF114" s="782">
        <v>149</v>
      </c>
      <c r="AG114" s="780"/>
      <c r="AH114" s="780"/>
      <c r="AI114" s="780"/>
      <c r="AJ114" s="781"/>
      <c r="AK114" s="782">
        <v>378</v>
      </c>
      <c r="AL114" s="780"/>
      <c r="AM114" s="780"/>
      <c r="AN114" s="780"/>
      <c r="AO114" s="781"/>
      <c r="AP114" s="824">
        <v>0</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507034</v>
      </c>
      <c r="BR114" s="817"/>
      <c r="BS114" s="817"/>
      <c r="BT114" s="817"/>
      <c r="BU114" s="817"/>
      <c r="BV114" s="817">
        <v>464858</v>
      </c>
      <c r="BW114" s="817"/>
      <c r="BX114" s="817"/>
      <c r="BY114" s="817"/>
      <c r="BZ114" s="817"/>
      <c r="CA114" s="817">
        <v>501178</v>
      </c>
      <c r="CB114" s="817"/>
      <c r="CC114" s="817"/>
      <c r="CD114" s="817"/>
      <c r="CE114" s="817"/>
      <c r="CF114" s="875">
        <v>12.8</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131</v>
      </c>
      <c r="DM114" s="780"/>
      <c r="DN114" s="780"/>
      <c r="DO114" s="780"/>
      <c r="DP114" s="781"/>
      <c r="DQ114" s="782" t="s">
        <v>393</v>
      </c>
      <c r="DR114" s="780"/>
      <c r="DS114" s="780"/>
      <c r="DT114" s="780"/>
      <c r="DU114" s="781"/>
      <c r="DV114" s="824" t="s">
        <v>436</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30767</v>
      </c>
      <c r="AB115" s="919"/>
      <c r="AC115" s="919"/>
      <c r="AD115" s="919"/>
      <c r="AE115" s="920"/>
      <c r="AF115" s="921">
        <v>30776</v>
      </c>
      <c r="AG115" s="919"/>
      <c r="AH115" s="919"/>
      <c r="AI115" s="919"/>
      <c r="AJ115" s="920"/>
      <c r="AK115" s="921">
        <v>30784</v>
      </c>
      <c r="AL115" s="919"/>
      <c r="AM115" s="919"/>
      <c r="AN115" s="919"/>
      <c r="AO115" s="920"/>
      <c r="AP115" s="922">
        <v>0.8</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436</v>
      </c>
      <c r="BR115" s="817"/>
      <c r="BS115" s="817"/>
      <c r="BT115" s="817"/>
      <c r="BU115" s="817"/>
      <c r="BV115" s="817" t="s">
        <v>436</v>
      </c>
      <c r="BW115" s="817"/>
      <c r="BX115" s="817"/>
      <c r="BY115" s="817"/>
      <c r="BZ115" s="817"/>
      <c r="CA115" s="817" t="s">
        <v>437</v>
      </c>
      <c r="CB115" s="817"/>
      <c r="CC115" s="817"/>
      <c r="CD115" s="817"/>
      <c r="CE115" s="817"/>
      <c r="CF115" s="875" t="s">
        <v>437</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436</v>
      </c>
      <c r="DM115" s="780"/>
      <c r="DN115" s="780"/>
      <c r="DO115" s="780"/>
      <c r="DP115" s="781"/>
      <c r="DQ115" s="782" t="s">
        <v>436</v>
      </c>
      <c r="DR115" s="780"/>
      <c r="DS115" s="780"/>
      <c r="DT115" s="780"/>
      <c r="DU115" s="781"/>
      <c r="DV115" s="824" t="s">
        <v>131</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436</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131</v>
      </c>
      <c r="BW116" s="817"/>
      <c r="BX116" s="817"/>
      <c r="BY116" s="817"/>
      <c r="BZ116" s="817"/>
      <c r="CA116" s="817" t="s">
        <v>131</v>
      </c>
      <c r="CB116" s="817"/>
      <c r="CC116" s="817"/>
      <c r="CD116" s="817"/>
      <c r="CE116" s="817"/>
      <c r="CF116" s="875" t="s">
        <v>436</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637138</v>
      </c>
      <c r="AB117" s="903"/>
      <c r="AC117" s="903"/>
      <c r="AD117" s="903"/>
      <c r="AE117" s="904"/>
      <c r="AF117" s="905">
        <v>625431</v>
      </c>
      <c r="AG117" s="903"/>
      <c r="AH117" s="903"/>
      <c r="AI117" s="903"/>
      <c r="AJ117" s="904"/>
      <c r="AK117" s="905">
        <v>613541</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393</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393</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309</v>
      </c>
      <c r="AL118" s="896"/>
      <c r="AM118" s="896"/>
      <c r="AN118" s="896"/>
      <c r="AO118" s="897"/>
      <c r="AP118" s="899" t="s">
        <v>429</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393</v>
      </c>
      <c r="BW118" s="845"/>
      <c r="BX118" s="845"/>
      <c r="BY118" s="845"/>
      <c r="BZ118" s="845"/>
      <c r="CA118" s="845" t="s">
        <v>131</v>
      </c>
      <c r="CB118" s="845"/>
      <c r="CC118" s="845"/>
      <c r="CD118" s="845"/>
      <c r="CE118" s="845"/>
      <c r="CF118" s="875" t="s">
        <v>131</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30767</v>
      </c>
      <c r="AB119" s="889"/>
      <c r="AC119" s="889"/>
      <c r="AD119" s="889"/>
      <c r="AE119" s="890"/>
      <c r="AF119" s="891">
        <v>30776</v>
      </c>
      <c r="AG119" s="889"/>
      <c r="AH119" s="889"/>
      <c r="AI119" s="889"/>
      <c r="AJ119" s="890"/>
      <c r="AK119" s="891">
        <v>30784</v>
      </c>
      <c r="AL119" s="889"/>
      <c r="AM119" s="889"/>
      <c r="AN119" s="889"/>
      <c r="AO119" s="890"/>
      <c r="AP119" s="892">
        <v>0.8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462</v>
      </c>
      <c r="BP119" s="878"/>
      <c r="BQ119" s="879">
        <v>7615964</v>
      </c>
      <c r="BR119" s="845"/>
      <c r="BS119" s="845"/>
      <c r="BT119" s="845"/>
      <c r="BU119" s="845"/>
      <c r="BV119" s="845">
        <v>7522829</v>
      </c>
      <c r="BW119" s="845"/>
      <c r="BX119" s="845"/>
      <c r="BY119" s="845"/>
      <c r="BZ119" s="845"/>
      <c r="CA119" s="845">
        <v>7305796</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464</v>
      </c>
      <c r="DH119" s="764"/>
      <c r="DI119" s="764"/>
      <c r="DJ119" s="764"/>
      <c r="DK119" s="765"/>
      <c r="DL119" s="766" t="s">
        <v>393</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131</v>
      </c>
      <c r="AG120" s="780"/>
      <c r="AH120" s="780"/>
      <c r="AI120" s="780"/>
      <c r="AJ120" s="781"/>
      <c r="AK120" s="782" t="s">
        <v>464</v>
      </c>
      <c r="AL120" s="780"/>
      <c r="AM120" s="780"/>
      <c r="AN120" s="780"/>
      <c r="AO120" s="781"/>
      <c r="AP120" s="824" t="s">
        <v>131</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2224264</v>
      </c>
      <c r="BR120" s="842"/>
      <c r="BS120" s="842"/>
      <c r="BT120" s="842"/>
      <c r="BU120" s="842"/>
      <c r="BV120" s="842">
        <v>2873207</v>
      </c>
      <c r="BW120" s="842"/>
      <c r="BX120" s="842"/>
      <c r="BY120" s="842"/>
      <c r="BZ120" s="842"/>
      <c r="CA120" s="842">
        <v>3147030</v>
      </c>
      <c r="CB120" s="842"/>
      <c r="CC120" s="842"/>
      <c r="CD120" s="842"/>
      <c r="CE120" s="842"/>
      <c r="CF120" s="866">
        <v>80.599999999999994</v>
      </c>
      <c r="CG120" s="867"/>
      <c r="CH120" s="867"/>
      <c r="CI120" s="867"/>
      <c r="CJ120" s="867"/>
      <c r="CK120" s="868" t="s">
        <v>467</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1264569</v>
      </c>
      <c r="DH120" s="842"/>
      <c r="DI120" s="842"/>
      <c r="DJ120" s="842"/>
      <c r="DK120" s="842"/>
      <c r="DL120" s="842">
        <v>1102132</v>
      </c>
      <c r="DM120" s="842"/>
      <c r="DN120" s="842"/>
      <c r="DO120" s="842"/>
      <c r="DP120" s="842"/>
      <c r="DQ120" s="842">
        <v>923450</v>
      </c>
      <c r="DR120" s="842"/>
      <c r="DS120" s="842"/>
      <c r="DT120" s="842"/>
      <c r="DU120" s="842"/>
      <c r="DV120" s="843">
        <v>23.7</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393</v>
      </c>
      <c r="AB121" s="780"/>
      <c r="AC121" s="780"/>
      <c r="AD121" s="780"/>
      <c r="AE121" s="781"/>
      <c r="AF121" s="782" t="s">
        <v>393</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28718</v>
      </c>
      <c r="BR121" s="817"/>
      <c r="BS121" s="817"/>
      <c r="BT121" s="817"/>
      <c r="BU121" s="817"/>
      <c r="BV121" s="817" t="s">
        <v>131</v>
      </c>
      <c r="BW121" s="817"/>
      <c r="BX121" s="817"/>
      <c r="BY121" s="817"/>
      <c r="BZ121" s="817"/>
      <c r="CA121" s="817" t="s">
        <v>393</v>
      </c>
      <c r="CB121" s="817"/>
      <c r="CC121" s="817"/>
      <c r="CD121" s="817"/>
      <c r="CE121" s="817"/>
      <c r="CF121" s="875" t="s">
        <v>131</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t="s">
        <v>131</v>
      </c>
      <c r="DH121" s="817"/>
      <c r="DI121" s="817"/>
      <c r="DJ121" s="817"/>
      <c r="DK121" s="817"/>
      <c r="DL121" s="817" t="s">
        <v>131</v>
      </c>
      <c r="DM121" s="817"/>
      <c r="DN121" s="817"/>
      <c r="DO121" s="817"/>
      <c r="DP121" s="817"/>
      <c r="DQ121" s="817" t="s">
        <v>131</v>
      </c>
      <c r="DR121" s="817"/>
      <c r="DS121" s="817"/>
      <c r="DT121" s="817"/>
      <c r="DU121" s="817"/>
      <c r="DV121" s="794" t="s">
        <v>393</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393</v>
      </c>
      <c r="AG122" s="780"/>
      <c r="AH122" s="780"/>
      <c r="AI122" s="780"/>
      <c r="AJ122" s="781"/>
      <c r="AK122" s="782" t="s">
        <v>393</v>
      </c>
      <c r="AL122" s="780"/>
      <c r="AM122" s="780"/>
      <c r="AN122" s="780"/>
      <c r="AO122" s="781"/>
      <c r="AP122" s="824" t="s">
        <v>393</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5370492</v>
      </c>
      <c r="BR122" s="845"/>
      <c r="BS122" s="845"/>
      <c r="BT122" s="845"/>
      <c r="BU122" s="845"/>
      <c r="BV122" s="845">
        <v>5345191</v>
      </c>
      <c r="BW122" s="845"/>
      <c r="BX122" s="845"/>
      <c r="BY122" s="845"/>
      <c r="BZ122" s="845"/>
      <c r="CA122" s="845">
        <v>5313660</v>
      </c>
      <c r="CB122" s="845"/>
      <c r="CC122" s="845"/>
      <c r="CD122" s="845"/>
      <c r="CE122" s="845"/>
      <c r="CF122" s="846">
        <v>136.1</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393</v>
      </c>
      <c r="DH122" s="817"/>
      <c r="DI122" s="817"/>
      <c r="DJ122" s="817"/>
      <c r="DK122" s="817"/>
      <c r="DL122" s="817" t="s">
        <v>131</v>
      </c>
      <c r="DM122" s="817"/>
      <c r="DN122" s="817"/>
      <c r="DO122" s="817"/>
      <c r="DP122" s="817"/>
      <c r="DQ122" s="817" t="s">
        <v>393</v>
      </c>
      <c r="DR122" s="817"/>
      <c r="DS122" s="817"/>
      <c r="DT122" s="817"/>
      <c r="DU122" s="817"/>
      <c r="DV122" s="794" t="s">
        <v>131</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393</v>
      </c>
      <c r="AL123" s="780"/>
      <c r="AM123" s="780"/>
      <c r="AN123" s="780"/>
      <c r="AO123" s="781"/>
      <c r="AP123" s="824" t="s">
        <v>131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472</v>
      </c>
      <c r="BP123" s="878"/>
      <c r="BQ123" s="832">
        <v>7623474</v>
      </c>
      <c r="BR123" s="833"/>
      <c r="BS123" s="833"/>
      <c r="BT123" s="833"/>
      <c r="BU123" s="833"/>
      <c r="BV123" s="833">
        <v>8218398</v>
      </c>
      <c r="BW123" s="833"/>
      <c r="BX123" s="833"/>
      <c r="BY123" s="833"/>
      <c r="BZ123" s="833"/>
      <c r="CA123" s="833">
        <v>8460690</v>
      </c>
      <c r="CB123" s="833"/>
      <c r="CC123" s="833"/>
      <c r="CD123" s="833"/>
      <c r="CE123" s="833"/>
      <c r="CF123" s="748"/>
      <c r="CG123" s="749"/>
      <c r="CH123" s="749"/>
      <c r="CI123" s="749"/>
      <c r="CJ123" s="834"/>
      <c r="CK123" s="869"/>
      <c r="CL123" s="855"/>
      <c r="CM123" s="855"/>
      <c r="CN123" s="855"/>
      <c r="CO123" s="856"/>
      <c r="CP123" s="835" t="s">
        <v>404</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393</v>
      </c>
      <c r="DM123" s="780"/>
      <c r="DN123" s="780"/>
      <c r="DO123" s="780"/>
      <c r="DP123" s="781"/>
      <c r="DQ123" s="782" t="s">
        <v>393</v>
      </c>
      <c r="DR123" s="780"/>
      <c r="DS123" s="780"/>
      <c r="DT123" s="780"/>
      <c r="DU123" s="781"/>
      <c r="DV123" s="824" t="s">
        <v>393</v>
      </c>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393</v>
      </c>
      <c r="AL124" s="780"/>
      <c r="AM124" s="780"/>
      <c r="AN124" s="780"/>
      <c r="AO124" s="781"/>
      <c r="AP124" s="824" t="s">
        <v>131</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393</v>
      </c>
      <c r="BW124" s="831"/>
      <c r="BX124" s="831"/>
      <c r="BY124" s="831"/>
      <c r="BZ124" s="831"/>
      <c r="CA124" s="831" t="s">
        <v>393</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393</v>
      </c>
      <c r="AL125" s="780"/>
      <c r="AM125" s="780"/>
      <c r="AN125" s="780"/>
      <c r="AO125" s="781"/>
      <c r="AP125" s="824" t="s">
        <v>393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393</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393</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393</v>
      </c>
      <c r="DR127" s="817"/>
      <c r="DS127" s="817"/>
      <c r="DT127" s="817"/>
      <c r="DU127" s="817"/>
      <c r="DV127" s="794" t="s">
        <v>131</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t="s">
        <v>393</v>
      </c>
      <c r="AB128" s="801"/>
      <c r="AC128" s="801"/>
      <c r="AD128" s="801"/>
      <c r="AE128" s="802"/>
      <c r="AF128" s="803" t="s">
        <v>393</v>
      </c>
      <c r="AG128" s="801"/>
      <c r="AH128" s="801"/>
      <c r="AI128" s="801"/>
      <c r="AJ128" s="802"/>
      <c r="AK128" s="803" t="s">
        <v>393</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4147153</v>
      </c>
      <c r="AB129" s="780"/>
      <c r="AC129" s="780"/>
      <c r="AD129" s="780"/>
      <c r="AE129" s="781"/>
      <c r="AF129" s="782">
        <v>4427071</v>
      </c>
      <c r="AG129" s="780"/>
      <c r="AH129" s="780"/>
      <c r="AI129" s="780"/>
      <c r="AJ129" s="781"/>
      <c r="AK129" s="782">
        <v>4320318</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437553</v>
      </c>
      <c r="AB130" s="780"/>
      <c r="AC130" s="780"/>
      <c r="AD130" s="780"/>
      <c r="AE130" s="781"/>
      <c r="AF130" s="782">
        <v>428636</v>
      </c>
      <c r="AG130" s="780"/>
      <c r="AH130" s="780"/>
      <c r="AI130" s="780"/>
      <c r="AJ130" s="781"/>
      <c r="AK130" s="782">
        <v>417500</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5.0999999999999996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3709600</v>
      </c>
      <c r="AB131" s="764"/>
      <c r="AC131" s="764"/>
      <c r="AD131" s="764"/>
      <c r="AE131" s="765"/>
      <c r="AF131" s="766">
        <v>3998435</v>
      </c>
      <c r="AG131" s="764"/>
      <c r="AH131" s="764"/>
      <c r="AI131" s="764"/>
      <c r="AJ131" s="765"/>
      <c r="AK131" s="766">
        <v>3902818</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5.3802296739999997</v>
      </c>
      <c r="AB132" s="745"/>
      <c r="AC132" s="745"/>
      <c r="AD132" s="745"/>
      <c r="AE132" s="746"/>
      <c r="AF132" s="747">
        <v>4.9218006550000002</v>
      </c>
      <c r="AG132" s="745"/>
      <c r="AH132" s="745"/>
      <c r="AI132" s="745"/>
      <c r="AJ132" s="746"/>
      <c r="AK132" s="747">
        <v>5.0230628230000001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5.0999999999999996</v>
      </c>
      <c r="AB133" s="724"/>
      <c r="AC133" s="724"/>
      <c r="AD133" s="724"/>
      <c r="AE133" s="725"/>
      <c r="AF133" s="723">
        <v>5.2</v>
      </c>
      <c r="AG133" s="724"/>
      <c r="AH133" s="724"/>
      <c r="AI133" s="724"/>
      <c r="AJ133" s="725"/>
      <c r="AK133" s="723">
        <v>5.0999999999999996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Be9Vpj7rEfWeJw4LrtetJADpO8LSw0mm9JAF1eolb2qE51SVagaIBjDpPvPQWF4ooSiq6LY/BUAAbemenYr+A==" saltValue="6XALuGFzoAjox1uOQu5G7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BozR2tjbLeSlaVMiQ2iDT/mu+ecZn6gGmthT0ddz3AwabkNeUz53rNs03avWQyBy3dxjo9XAl+xJYgQMLD55A==" saltValue="Xmc7/liSxT0Vu7z9mG2B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6Zn0KEvtozNr800A6kYSR/H7SkvbsmLtsq+htJ6MgLTAIh5BmbyNW0Pv69KZNxv+DEMhyZAdin4fLAXVOo6Ew==" saltValue="8/mNFnJB4nUi3dcPXa/cx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1263092</v>
      </c>
      <c r="AP9" s="281">
        <v>68475</v>
      </c>
      <c r="AQ9" s="282">
        <v>91991</v>
      </c>
      <c r="AR9" s="283">
        <v>-25.6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15213</v>
      </c>
      <c r="AP10" s="284">
        <v>825</v>
      </c>
      <c r="AQ10" s="285">
        <v>12405</v>
      </c>
      <c r="AR10" s="286">
        <v>-93.3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395</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v>19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51184</v>
      </c>
      <c r="AP13" s="284">
        <v>2775</v>
      </c>
      <c r="AQ13" s="285">
        <v>3751</v>
      </c>
      <c r="AR13" s="286">
        <v>-26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6223</v>
      </c>
      <c r="AP14" s="284">
        <v>337</v>
      </c>
      <c r="AQ14" s="285">
        <v>1672</v>
      </c>
      <c r="AR14" s="286">
        <v>-79.8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-85866</v>
      </c>
      <c r="AP15" s="284">
        <v>-4655</v>
      </c>
      <c r="AQ15" s="285">
        <v>-6358</v>
      </c>
      <c r="AR15" s="286">
        <v>-26.8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1249846</v>
      </c>
      <c r="AP16" s="284">
        <v>67757</v>
      </c>
      <c r="AQ16" s="285">
        <v>103876</v>
      </c>
      <c r="AR16" s="286">
        <v>-34.799999999999997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6.29</v>
      </c>
      <c r="AP21" s="298">
        <v>9.2899999999999991</v>
      </c>
      <c r="AQ21" s="299">
        <v>-3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94.7</v>
      </c>
      <c r="AP22" s="303">
        <v>96.9</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518818</v>
      </c>
      <c r="AP32" s="312">
        <v>28126</v>
      </c>
      <c r="AQ32" s="313">
        <v>51927</v>
      </c>
      <c r="AR32" s="314">
        <v>-45.8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63561</v>
      </c>
      <c r="AP35" s="312">
        <v>3446</v>
      </c>
      <c r="AQ35" s="313">
        <v>15337</v>
      </c>
      <c r="AR35" s="314">
        <v>-77.5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378</v>
      </c>
      <c r="AP36" s="312">
        <v>20</v>
      </c>
      <c r="AQ36" s="313">
        <v>2347</v>
      </c>
      <c r="AR36" s="314">
        <v>-99.1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30784</v>
      </c>
      <c r="AP37" s="312">
        <v>1669</v>
      </c>
      <c r="AQ37" s="313">
        <v>463</v>
      </c>
      <c r="AR37" s="314">
        <v>260.5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t="s">
        <v>509</v>
      </c>
      <c r="AP39" s="312" t="s">
        <v>509</v>
      </c>
      <c r="AQ39" s="313">
        <v>-3326</v>
      </c>
      <c r="AR39" s="314" t="s">
        <v>509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-417500</v>
      </c>
      <c r="AP40" s="312">
        <v>-22634</v>
      </c>
      <c r="AQ40" s="313">
        <v>-45680</v>
      </c>
      <c r="AR40" s="314">
        <v>-50.5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196041</v>
      </c>
      <c r="AP41" s="312">
        <v>10628</v>
      </c>
      <c r="AQ41" s="313">
        <v>21069</v>
      </c>
      <c r="AR41" s="314">
        <v>-49.6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617355</v>
      </c>
      <c r="AN51" s="334">
        <v>33410</v>
      </c>
      <c r="AO51" s="335">
        <v>-55.5</v>
      </c>
      <c r="AP51" s="336">
        <v>73475</v>
      </c>
      <c r="AQ51" s="337">
        <v>9.1</v>
      </c>
      <c r="AR51" s="338">
        <v>-64.599999999999994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423490</v>
      </c>
      <c r="AN52" s="342">
        <v>22919</v>
      </c>
      <c r="AO52" s="343">
        <v>-58.2</v>
      </c>
      <c r="AP52" s="344">
        <v>43072</v>
      </c>
      <c r="AQ52" s="345">
        <v>31.1</v>
      </c>
      <c r="AR52" s="346">
        <v>-89.3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1609511</v>
      </c>
      <c r="AN53" s="334">
        <v>86752</v>
      </c>
      <c r="AO53" s="335">
        <v>159.69999999999999</v>
      </c>
      <c r="AP53" s="336">
        <v>87464</v>
      </c>
      <c r="AQ53" s="337">
        <v>19</v>
      </c>
      <c r="AR53" s="338">
        <v>140.69999999999999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551374</v>
      </c>
      <c r="AN54" s="342">
        <v>29719</v>
      </c>
      <c r="AO54" s="343">
        <v>29.7</v>
      </c>
      <c r="AP54" s="344">
        <v>47479</v>
      </c>
      <c r="AQ54" s="345">
        <v>10.199999999999999</v>
      </c>
      <c r="AR54" s="346">
        <v>19.5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699640</v>
      </c>
      <c r="AN55" s="334">
        <v>37798</v>
      </c>
      <c r="AO55" s="335">
        <v>-56.4</v>
      </c>
      <c r="AP55" s="336">
        <v>96248</v>
      </c>
      <c r="AQ55" s="337">
        <v>10</v>
      </c>
      <c r="AR55" s="338">
        <v>-66.400000000000006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462537</v>
      </c>
      <c r="AN56" s="342">
        <v>24988</v>
      </c>
      <c r="AO56" s="343">
        <v>-15.9</v>
      </c>
      <c r="AP56" s="344">
        <v>55768</v>
      </c>
      <c r="AQ56" s="345">
        <v>17.5</v>
      </c>
      <c r="AR56" s="346">
        <v>-33.4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1197159</v>
      </c>
      <c r="AN57" s="334">
        <v>64873</v>
      </c>
      <c r="AO57" s="335">
        <v>71.599999999999994</v>
      </c>
      <c r="AP57" s="336">
        <v>76413</v>
      </c>
      <c r="AQ57" s="337">
        <v>-20.6</v>
      </c>
      <c r="AR57" s="338">
        <v>92.2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384977</v>
      </c>
      <c r="AN58" s="342">
        <v>20861</v>
      </c>
      <c r="AO58" s="343">
        <v>-16.5</v>
      </c>
      <c r="AP58" s="344">
        <v>39658</v>
      </c>
      <c r="AQ58" s="345">
        <v>-28.9</v>
      </c>
      <c r="AR58" s="346">
        <v>12.4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478500</v>
      </c>
      <c r="AN59" s="334">
        <v>25941</v>
      </c>
      <c r="AO59" s="335">
        <v>-60</v>
      </c>
      <c r="AP59" s="336">
        <v>66481</v>
      </c>
      <c r="AQ59" s="337">
        <v>-13</v>
      </c>
      <c r="AR59" s="338">
        <v>-47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357572</v>
      </c>
      <c r="AN60" s="342">
        <v>19385</v>
      </c>
      <c r="AO60" s="343">
        <v>-7.1</v>
      </c>
      <c r="AP60" s="344">
        <v>36120</v>
      </c>
      <c r="AQ60" s="345">
        <v>-8.9</v>
      </c>
      <c r="AR60" s="346">
        <v>1.8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920433</v>
      </c>
      <c r="AN61" s="349">
        <v>49755</v>
      </c>
      <c r="AO61" s="350">
        <v>11.9</v>
      </c>
      <c r="AP61" s="351">
        <v>80016</v>
      </c>
      <c r="AQ61" s="352">
        <v>0.9</v>
      </c>
      <c r="AR61" s="338">
        <v>11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435990</v>
      </c>
      <c r="AN62" s="342">
        <v>23574</v>
      </c>
      <c r="AO62" s="343">
        <v>-13.6</v>
      </c>
      <c r="AP62" s="344">
        <v>44419</v>
      </c>
      <c r="AQ62" s="345">
        <v>4.2</v>
      </c>
      <c r="AR62" s="346">
        <v>-17.8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EHenMQKvaCoAnyzRjLUlFsX6sdgm7eWrAUFnBJZZMi+saWH4jZWAvjIT7hZKYfqM30f1RIZJluut7ODHv5yvw==" saltValue="Wbt4dH0tPobn4h+JAlk6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RHr2wxz6gs8pR1992pxN01YmohQspCnltjpWhQZ+hcbBi/Jt61tmccec9qJbptg7KbqXrGqubxgePerYpgPHLA==" saltValue="JcuNon+NOn9YeqR/gLPo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EWqth2Kg2GjzXnE2o+wg4q519tlV7uLjBFXhZCQx3mff/dUdXBz7fEk+zjYS7X+H4JkDLz9ZQHLOma3kdbCkzA==" saltValue="UmUwNA+tPFrxbReJeQcu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44.15</v>
      </c>
      <c r="G47" s="12">
        <v>32.32</v>
      </c>
      <c r="H47" s="12">
        <v>30.83</v>
      </c>
      <c r="I47" s="12">
        <v>37.61</v>
      </c>
      <c r="J47" s="13">
        <v>46.41</v>
      </c>
    </row>
    <row r="48" spans="2:10" ht="57.75" customHeight="1" x14ac:dyDescent="0.15">
      <c r="B48" s="14"/>
      <c r="C48" s="1141" t="s">
        <v>4</v>
      </c>
      <c r="D48" s="1141"/>
      <c r="E48" s="1142"/>
      <c r="F48" s="15">
        <v>10.63</v>
      </c>
      <c r="G48" s="16">
        <v>9.4600000000000009</v>
      </c>
      <c r="H48" s="16">
        <v>10.86</v>
      </c>
      <c r="I48" s="16">
        <v>13.37</v>
      </c>
      <c r="J48" s="17">
        <v>11.16</v>
      </c>
    </row>
    <row r="49" spans="2:10" ht="57.75" customHeight="1" thickBot="1" x14ac:dyDescent="0.2">
      <c r="B49" s="18"/>
      <c r="C49" s="1143" t="s">
        <v>5</v>
      </c>
      <c r="D49" s="1143"/>
      <c r="E49" s="1144"/>
      <c r="F49" s="19">
        <v>2.33</v>
      </c>
      <c r="G49" s="20" t="s">
        <v>556</v>
      </c>
      <c r="H49" s="20">
        <v>5.44</v>
      </c>
      <c r="I49" s="20">
        <v>11.93</v>
      </c>
      <c r="J49" s="21">
        <v>5.33</v>
      </c>
    </row>
    <row r="50" spans="2:10" x14ac:dyDescent="0.15"/>
  </sheetData>
  <sheetProtection algorithmName="SHA-512" hashValue="YoRsen0lcI3nyyrTq29+VlDbPRokwFRbqQuQ9S4WzqLY21Cinn4rkxRMMEiZnMUNyvNwRIFUp+gTA5lL1lfeBw==" saltValue="eWpKaW+egtSTO6zQWZMU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2024-03-22T04:20:28Z</cp:lastPrinted>
  <dcterms:created xsi:type="dcterms:W3CDTF">2024-02-05T03:05:44Z</dcterms:created>
  <dcterms:modified xsi:type="dcterms:W3CDTF">2024-03-22T04:21:56Z</dcterms:modified>
  <cp:category/>
</cp:coreProperties>
</file>